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c\perfil$\mlafuente\Documents\Meli\Presupuesto\Presupuesto 2026\Transparencia\"/>
    </mc:Choice>
  </mc:AlternateContent>
  <xr:revisionPtr revIDLastSave="0" documentId="13_ncr:1_{06F53198-257D-47F6-8AE5-2B35237977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la A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E58" i="1" s="1"/>
  <c r="D57" i="1"/>
  <c r="E57" i="1" s="1"/>
  <c r="D39" i="1"/>
  <c r="E39" i="1"/>
  <c r="D40" i="1"/>
  <c r="D37" i="1" s="1"/>
  <c r="E40" i="1"/>
  <c r="E37" i="1" s="1"/>
  <c r="D38" i="1"/>
  <c r="E38" i="1" s="1"/>
  <c r="D32" i="1"/>
  <c r="E32" i="1" s="1"/>
  <c r="D34" i="1"/>
  <c r="E34" i="1" s="1"/>
  <c r="E31" i="1"/>
  <c r="D31" i="1"/>
  <c r="D21" i="1"/>
  <c r="E21" i="1"/>
  <c r="E18" i="1" s="1"/>
  <c r="E45" i="1" s="1"/>
  <c r="D25" i="1"/>
  <c r="E25" i="1" s="1"/>
  <c r="D20" i="1"/>
  <c r="E20" i="1" s="1"/>
  <c r="D11" i="1"/>
  <c r="E11" i="1"/>
  <c r="D14" i="1"/>
  <c r="E14" i="1"/>
  <c r="D15" i="1"/>
  <c r="E15" i="1"/>
  <c r="D9" i="1"/>
  <c r="E9" i="1" s="1"/>
  <c r="D18" i="1" l="1"/>
  <c r="D45" i="1" s="1"/>
  <c r="C56" i="1"/>
  <c r="D56" i="1" s="1"/>
  <c r="E56" i="1" s="1"/>
  <c r="C37" i="1"/>
  <c r="C18" i="1"/>
  <c r="D8" i="1"/>
  <c r="E8" i="1"/>
  <c r="C8" i="1"/>
  <c r="D43" i="1" l="1"/>
  <c r="D29" i="1"/>
  <c r="C29" i="1"/>
  <c r="E43" i="1"/>
  <c r="E29" i="1"/>
  <c r="C45" i="1"/>
  <c r="C43" i="1"/>
  <c r="C48" i="1" s="1"/>
  <c r="D47" i="1" l="1"/>
  <c r="D48" i="1"/>
  <c r="E47" i="1"/>
  <c r="E48" i="1"/>
  <c r="C47" i="1"/>
</calcChain>
</file>

<file path=xl/sharedStrings.xml><?xml version="1.0" encoding="utf-8"?>
<sst xmlns="http://schemas.openxmlformats.org/spreadsheetml/2006/main" count="51" uniqueCount="46">
  <si>
    <t>LEY PROVINCIAL DE RESPONSABILIDAD FISCAL  MUNICIPAL</t>
  </si>
  <si>
    <t>PLANILLA A</t>
  </si>
  <si>
    <t>PRESUPUESTO ANUAL Y PROYECCIONES PLURIANUALES</t>
  </si>
  <si>
    <t>(En pesos)</t>
  </si>
  <si>
    <t>CONCEPTOS</t>
  </si>
  <si>
    <t>I.- Ingresos Corrientes</t>
  </si>
  <si>
    <t>Ingresos Tributarios</t>
  </si>
  <si>
    <t>Contribuciones a la Seguridad Social</t>
  </si>
  <si>
    <t>Ingresos No Tributarios</t>
  </si>
  <si>
    <t>Venta de Bienes y Servicios</t>
  </si>
  <si>
    <t>Ingresos de Operación</t>
  </si>
  <si>
    <t>Rentas de la Propiedad</t>
  </si>
  <si>
    <t>Transferencias Corrientes</t>
  </si>
  <si>
    <t>Contribuciones Figurativas para Transacciones Corrientes</t>
  </si>
  <si>
    <t>II.- Gastos Corrientes</t>
  </si>
  <si>
    <t>Gastos de Operación</t>
  </si>
  <si>
    <t>Gastos de Consumo</t>
  </si>
  <si>
    <t>Prestaciones de la Seguridad Social</t>
  </si>
  <si>
    <t>Impuestos Directos</t>
  </si>
  <si>
    <t>Otras Pérdidas</t>
  </si>
  <si>
    <t>Gastos Figurativos para Transacciones Corrientes</t>
  </si>
  <si>
    <t>III.- Resultado Corriente (I-II)</t>
  </si>
  <si>
    <r>
      <rPr>
        <b/>
        <sz val="11"/>
        <color theme="1"/>
        <rFont val="Calibri"/>
        <family val="2"/>
        <scheme val="minor"/>
      </rPr>
      <t xml:space="preserve">        Resultado Corriente Primario </t>
    </r>
    <r>
      <rPr>
        <sz val="10"/>
        <color theme="1"/>
        <rFont val="Calibri"/>
        <family val="2"/>
        <scheme val="minor"/>
      </rPr>
      <t>(Ingresos Corrientes - Gastos Corrientes netos de Int. de la deuda)</t>
    </r>
  </si>
  <si>
    <t>IV.- Recursos de Capital</t>
  </si>
  <si>
    <t>Recursos Propios de Capital</t>
  </si>
  <si>
    <t>Transferencias de Capital</t>
  </si>
  <si>
    <t>Disminución de la Inversión Financiera</t>
  </si>
  <si>
    <t>Contribuciones Figurativas para Financiaciones de Capital</t>
  </si>
  <si>
    <t>V.- Gastos de Capital</t>
  </si>
  <si>
    <t>Inversión Real Directa</t>
  </si>
  <si>
    <t>Inversión Financiera</t>
  </si>
  <si>
    <t>Gastos Figurativos para Financiaciones de Capital</t>
  </si>
  <si>
    <t>VI.-   Ingresos Totales (I+IV)</t>
  </si>
  <si>
    <t>VII.-  Gastos Totales (II+V)</t>
  </si>
  <si>
    <t>VIII.- Resultado Financiero (VI-VII)</t>
  </si>
  <si>
    <r>
      <rPr>
        <b/>
        <sz val="11"/>
        <color theme="1"/>
        <rFont val="Calibri"/>
        <family val="2"/>
        <scheme val="minor"/>
      </rPr>
      <t xml:space="preserve">        Resultado Primario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(Ingresos Totales - Gastos Totales netos de Int. de la deuda)</t>
    </r>
  </si>
  <si>
    <t>IX.- Fuentes Financieras</t>
  </si>
  <si>
    <t>Endeudamiento Público e Incremento de Otros Pasivos</t>
  </si>
  <si>
    <t>Incremento de Patrimonio</t>
  </si>
  <si>
    <t>Contribuciones Figurativas para Aplicaciones Financieras</t>
  </si>
  <si>
    <t>X.- Aplicaciones Financieras</t>
  </si>
  <si>
    <t>Amortización de la Deuda y Disminución de Otros Pasivos</t>
  </si>
  <si>
    <t>Disminución de Patrimonio</t>
  </si>
  <si>
    <t>Gastos Figurativos para Aplicaciones Financieras</t>
  </si>
  <si>
    <t>Municipalidad de: Chivilcoy</t>
  </si>
  <si>
    <t>Presupuesto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</si>
</sst>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sz val="10"/>
      <name val="Times New Roman"/>
      <family val="1"/>
    </font>
    <font>
      <b/>
      <i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8"/>
      <name val="Arial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</borders>
  <cellStyleXfs count="4">
    <xf numFmtId="0" fontId="0" fillId="0" borderId="0"/>
    <xf numFmtId="0" fontId="3" fillId="0" borderId="0"/>
    <xf numFmtId="0" fontId="6" fillId="0" borderId="0"/>
    <xf numFmtId="0" fontId="3" fillId="0" borderId="0"/>
  </cellStyleXfs>
  <cellXfs count="25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/>
    <xf numFmtId="0" fontId="7" fillId="0" borderId="0" xfId="2" applyFont="1"/>
    <xf numFmtId="0" fontId="8" fillId="0" borderId="0" xfId="2" applyFont="1"/>
    <xf numFmtId="0" fontId="9" fillId="0" borderId="0" xfId="2" applyFont="1" applyAlignment="1">
      <alignment horizontal="right"/>
    </xf>
    <xf numFmtId="0" fontId="10" fillId="0" borderId="0" xfId="2" applyFont="1"/>
    <xf numFmtId="0" fontId="9" fillId="0" borderId="0" xfId="2" applyFont="1" applyAlignment="1">
      <alignment horizontal="center"/>
    </xf>
    <xf numFmtId="0" fontId="11" fillId="0" borderId="0" xfId="2" applyFont="1"/>
    <xf numFmtId="0" fontId="9" fillId="0" borderId="0" xfId="2" applyFont="1"/>
    <xf numFmtId="164" fontId="12" fillId="0" borderId="0" xfId="3" applyNumberFormat="1" applyFont="1" applyAlignment="1">
      <alignment horizontal="right"/>
    </xf>
    <xf numFmtId="0" fontId="13" fillId="3" borderId="4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/>
    </xf>
    <xf numFmtId="0" fontId="10" fillId="0" borderId="6" xfId="2" applyFont="1" applyBorder="1" applyAlignment="1">
      <alignment horizontal="left" indent="3"/>
    </xf>
    <xf numFmtId="0" fontId="11" fillId="0" borderId="6" xfId="2" applyFont="1" applyBorder="1"/>
    <xf numFmtId="0" fontId="1" fillId="0" borderId="0" xfId="0" applyFont="1"/>
    <xf numFmtId="0" fontId="15" fillId="0" borderId="0" xfId="2" applyFont="1"/>
    <xf numFmtId="0" fontId="14" fillId="0" borderId="0" xfId="0" applyFont="1"/>
    <xf numFmtId="3" fontId="15" fillId="2" borderId="4" xfId="2" applyNumberFormat="1" applyFont="1" applyFill="1" applyBorder="1"/>
    <xf numFmtId="3" fontId="16" fillId="2" borderId="4" xfId="2" applyNumberFormat="1" applyFont="1" applyFill="1" applyBorder="1"/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9" fillId="0" borderId="0" xfId="2" applyFont="1" applyAlignment="1">
      <alignment horizontal="center"/>
    </xf>
  </cellXfs>
  <cellStyles count="4">
    <cellStyle name="Normal" xfId="0" builtinId="0"/>
    <cellStyle name="Normal 11" xfId="3" xr:uid="{00000000-0005-0000-0000-000001000000}"/>
    <cellStyle name="Normal 2" xfId="1" xr:uid="{00000000-0005-0000-0000-000002000000}"/>
    <cellStyle name="Normal_Marco Macrofiscal-cuadros y grafico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3"/>
  <sheetViews>
    <sheetView showGridLines="0" tabSelected="1" topLeftCell="A4" zoomScaleNormal="100" workbookViewId="0">
      <selection activeCell="H36" sqref="H36"/>
    </sheetView>
  </sheetViews>
  <sheetFormatPr baseColWidth="10" defaultRowHeight="15" x14ac:dyDescent="0.25"/>
  <cols>
    <col min="1" max="1" width="5" customWidth="1"/>
    <col min="2" max="2" width="81.5703125" style="16" customWidth="1"/>
    <col min="3" max="3" width="14.140625" bestFit="1" customWidth="1"/>
    <col min="4" max="4" width="13.28515625" bestFit="1" customWidth="1"/>
    <col min="5" max="5" width="14.28515625" bestFit="1" customWidth="1"/>
  </cols>
  <sheetData>
    <row r="1" spans="2:5" ht="21" x14ac:dyDescent="0.25">
      <c r="B1" s="21" t="s">
        <v>0</v>
      </c>
      <c r="C1" s="22"/>
      <c r="D1" s="22"/>
      <c r="E1" s="23"/>
    </row>
    <row r="2" spans="2:5" ht="21" customHeight="1" x14ac:dyDescent="0.25">
      <c r="B2" s="1"/>
      <c r="C2" s="2"/>
      <c r="D2" s="2"/>
      <c r="E2" s="2"/>
    </row>
    <row r="3" spans="2:5" ht="15.75" x14ac:dyDescent="0.25">
      <c r="B3" s="3" t="s">
        <v>44</v>
      </c>
      <c r="C3" s="4"/>
      <c r="D3" s="4"/>
      <c r="E3" s="5" t="s">
        <v>1</v>
      </c>
    </row>
    <row r="4" spans="2:5" ht="11.25" customHeight="1" x14ac:dyDescent="0.25">
      <c r="B4" s="6"/>
      <c r="C4" s="4"/>
      <c r="D4" s="4"/>
      <c r="E4" s="7"/>
    </row>
    <row r="5" spans="2:5" ht="15.75" x14ac:dyDescent="0.25">
      <c r="B5" s="24" t="s">
        <v>2</v>
      </c>
      <c r="C5" s="24"/>
      <c r="D5" s="24"/>
      <c r="E5" s="24"/>
    </row>
    <row r="6" spans="2:5" ht="10.5" customHeight="1" x14ac:dyDescent="0.25">
      <c r="B6" s="8"/>
      <c r="C6" s="9"/>
      <c r="D6" s="9"/>
      <c r="E6" s="10" t="s">
        <v>3</v>
      </c>
    </row>
    <row r="7" spans="2:5" ht="39.75" customHeight="1" x14ac:dyDescent="0.25">
      <c r="B7" s="11" t="s">
        <v>4</v>
      </c>
      <c r="C7" s="12" t="s">
        <v>45</v>
      </c>
      <c r="D7" s="13">
        <v>2027</v>
      </c>
      <c r="E7" s="13">
        <v>2028</v>
      </c>
    </row>
    <row r="8" spans="2:5" ht="15.75" customHeight="1" x14ac:dyDescent="0.25">
      <c r="B8" s="8" t="s">
        <v>5</v>
      </c>
      <c r="C8" s="20">
        <f>SUM(C9:C16)</f>
        <v>64145278296</v>
      </c>
      <c r="D8" s="20">
        <f t="shared" ref="D8:E8" si="0">SUM(D9:D16)</f>
        <v>70623951403.895996</v>
      </c>
      <c r="E8" s="20">
        <f t="shared" si="0"/>
        <v>77756970495.689499</v>
      </c>
    </row>
    <row r="9" spans="2:5" x14ac:dyDescent="0.25">
      <c r="B9" s="14" t="s">
        <v>6</v>
      </c>
      <c r="C9" s="19">
        <v>42687500912</v>
      </c>
      <c r="D9" s="19">
        <f>+C9*1.101</f>
        <v>46998938504.112</v>
      </c>
      <c r="E9" s="19">
        <f>+D9*1.101</f>
        <v>51745831293.027313</v>
      </c>
    </row>
    <row r="10" spans="2:5" x14ac:dyDescent="0.25">
      <c r="B10" s="14" t="s">
        <v>7</v>
      </c>
      <c r="C10" s="19"/>
      <c r="D10" s="19"/>
      <c r="E10" s="19"/>
    </row>
    <row r="11" spans="2:5" x14ac:dyDescent="0.25">
      <c r="B11" s="14" t="s">
        <v>8</v>
      </c>
      <c r="C11" s="19">
        <v>20054755369</v>
      </c>
      <c r="D11" s="19">
        <f t="shared" ref="D11:E11" si="1">+C11*1.101</f>
        <v>22080285661.269001</v>
      </c>
      <c r="E11" s="19">
        <f t="shared" si="1"/>
        <v>24310394513.057171</v>
      </c>
    </row>
    <row r="12" spans="2:5" x14ac:dyDescent="0.25">
      <c r="B12" s="14" t="s">
        <v>9</v>
      </c>
      <c r="C12" s="19"/>
      <c r="D12" s="19"/>
      <c r="E12" s="19"/>
    </row>
    <row r="13" spans="2:5" x14ac:dyDescent="0.25">
      <c r="B13" s="14" t="s">
        <v>10</v>
      </c>
      <c r="C13" s="19"/>
      <c r="D13" s="19"/>
      <c r="E13" s="19"/>
    </row>
    <row r="14" spans="2:5" x14ac:dyDescent="0.25">
      <c r="B14" s="14" t="s">
        <v>11</v>
      </c>
      <c r="C14" s="19">
        <v>245611839</v>
      </c>
      <c r="D14" s="19">
        <f t="shared" ref="D14:E14" si="2">+C14*1.101</f>
        <v>270418634.73900002</v>
      </c>
      <c r="E14" s="19">
        <f t="shared" si="2"/>
        <v>297730916.84763902</v>
      </c>
    </row>
    <row r="15" spans="2:5" x14ac:dyDescent="0.25">
      <c r="B15" s="14" t="s">
        <v>12</v>
      </c>
      <c r="C15" s="19">
        <v>1157410176</v>
      </c>
      <c r="D15" s="19">
        <f t="shared" ref="D15:E15" si="3">+C15*1.101</f>
        <v>1274308603.776</v>
      </c>
      <c r="E15" s="19">
        <f t="shared" si="3"/>
        <v>1403013772.757376</v>
      </c>
    </row>
    <row r="16" spans="2:5" x14ac:dyDescent="0.25">
      <c r="B16" s="14" t="s">
        <v>13</v>
      </c>
      <c r="C16" s="19"/>
      <c r="D16" s="19"/>
      <c r="E16" s="19"/>
    </row>
    <row r="17" spans="2:5" ht="5.25" customHeight="1" x14ac:dyDescent="0.25">
      <c r="B17" s="6"/>
      <c r="C17" s="19"/>
      <c r="D17" s="19"/>
      <c r="E17" s="19"/>
    </row>
    <row r="18" spans="2:5" x14ac:dyDescent="0.25">
      <c r="B18" s="8" t="s">
        <v>14</v>
      </c>
      <c r="C18" s="20">
        <f>SUM(C19:C26)</f>
        <v>56126941144</v>
      </c>
      <c r="D18" s="20">
        <f t="shared" ref="D18:E18" si="4">SUM(D19:D26)</f>
        <v>61795762199.543991</v>
      </c>
      <c r="E18" s="20">
        <f t="shared" si="4"/>
        <v>68037134181.697937</v>
      </c>
    </row>
    <row r="19" spans="2:5" x14ac:dyDescent="0.25">
      <c r="B19" s="14" t="s">
        <v>15</v>
      </c>
      <c r="C19" s="19"/>
      <c r="D19" s="19"/>
      <c r="E19" s="19"/>
    </row>
    <row r="20" spans="2:5" x14ac:dyDescent="0.25">
      <c r="B20" s="14" t="s">
        <v>16</v>
      </c>
      <c r="C20" s="19">
        <v>51500543995</v>
      </c>
      <c r="D20" s="19">
        <f t="shared" ref="D20:E20" si="5">+C20*1.101</f>
        <v>56702098938.494995</v>
      </c>
      <c r="E20" s="19">
        <f t="shared" si="5"/>
        <v>62429010931.28299</v>
      </c>
    </row>
    <row r="21" spans="2:5" x14ac:dyDescent="0.25">
      <c r="B21" s="14" t="s">
        <v>11</v>
      </c>
      <c r="C21" s="19">
        <v>461225</v>
      </c>
      <c r="D21" s="19">
        <f t="shared" ref="D21:E21" si="6">+C21*1.101</f>
        <v>507808.72499999998</v>
      </c>
      <c r="E21" s="19">
        <f t="shared" si="6"/>
        <v>559097.40622499993</v>
      </c>
    </row>
    <row r="22" spans="2:5" x14ac:dyDescent="0.25">
      <c r="B22" s="14" t="s">
        <v>17</v>
      </c>
      <c r="C22" s="19"/>
      <c r="D22" s="19"/>
      <c r="E22" s="19"/>
    </row>
    <row r="23" spans="2:5" x14ac:dyDescent="0.25">
      <c r="B23" s="14" t="s">
        <v>18</v>
      </c>
      <c r="C23" s="19"/>
      <c r="D23" s="19"/>
      <c r="E23" s="19"/>
    </row>
    <row r="24" spans="2:5" x14ac:dyDescent="0.25">
      <c r="B24" s="14" t="s">
        <v>19</v>
      </c>
      <c r="C24" s="19"/>
      <c r="D24" s="19"/>
      <c r="E24" s="19"/>
    </row>
    <row r="25" spans="2:5" x14ac:dyDescent="0.25">
      <c r="B25" s="14" t="s">
        <v>12</v>
      </c>
      <c r="C25" s="19">
        <v>4625935924</v>
      </c>
      <c r="D25" s="19">
        <f t="shared" ref="D25:E25" si="7">+C25*1.101</f>
        <v>5093155452.3240004</v>
      </c>
      <c r="E25" s="19">
        <f t="shared" si="7"/>
        <v>5607564153.0087242</v>
      </c>
    </row>
    <row r="26" spans="2:5" x14ac:dyDescent="0.25">
      <c r="B26" s="14" t="s">
        <v>20</v>
      </c>
      <c r="C26" s="19"/>
      <c r="D26" s="19"/>
      <c r="E26" s="19"/>
    </row>
    <row r="27" spans="2:5" ht="5.25" customHeight="1" x14ac:dyDescent="0.25">
      <c r="B27" s="6"/>
      <c r="C27" s="19"/>
      <c r="D27" s="19"/>
      <c r="E27" s="19"/>
    </row>
    <row r="28" spans="2:5" x14ac:dyDescent="0.25">
      <c r="B28" s="15" t="s">
        <v>21</v>
      </c>
      <c r="C28" s="19"/>
      <c r="D28" s="19"/>
      <c r="E28" s="19"/>
    </row>
    <row r="29" spans="2:5" x14ac:dyDescent="0.25">
      <c r="B29" t="s">
        <v>22</v>
      </c>
      <c r="C29" s="20">
        <f>+C8-C18</f>
        <v>8018337152</v>
      </c>
      <c r="D29" s="20">
        <f t="shared" ref="D29:E29" si="8">+D8-D18</f>
        <v>8828189204.352005</v>
      </c>
      <c r="E29" s="20">
        <f t="shared" si="8"/>
        <v>9719836313.9915619</v>
      </c>
    </row>
    <row r="30" spans="2:5" ht="5.25" customHeight="1" x14ac:dyDescent="0.25">
      <c r="B30" s="6"/>
      <c r="C30" s="19"/>
      <c r="D30" s="19"/>
      <c r="E30" s="19"/>
    </row>
    <row r="31" spans="2:5" x14ac:dyDescent="0.25">
      <c r="B31" s="8" t="s">
        <v>23</v>
      </c>
      <c r="C31" s="20">
        <v>394433627</v>
      </c>
      <c r="D31" s="20">
        <f t="shared" ref="D31:E31" si="9">+C31*1.101</f>
        <v>434271423.32699996</v>
      </c>
      <c r="E31" s="20">
        <f t="shared" si="9"/>
        <v>478132837.08302695</v>
      </c>
    </row>
    <row r="32" spans="2:5" x14ac:dyDescent="0.25">
      <c r="B32" s="14" t="s">
        <v>24</v>
      </c>
      <c r="C32" s="20">
        <v>265573986</v>
      </c>
      <c r="D32" s="20">
        <f t="shared" ref="D32:E32" si="10">+C32*1.101</f>
        <v>292396958.58599997</v>
      </c>
      <c r="E32" s="20">
        <f t="shared" si="10"/>
        <v>321929051.40318596</v>
      </c>
    </row>
    <row r="33" spans="2:5" x14ac:dyDescent="0.25">
      <c r="B33" s="14" t="s">
        <v>25</v>
      </c>
      <c r="C33" s="19"/>
      <c r="D33" s="19"/>
      <c r="E33" s="19"/>
    </row>
    <row r="34" spans="2:5" x14ac:dyDescent="0.25">
      <c r="B34" s="14" t="s">
        <v>26</v>
      </c>
      <c r="C34" s="19">
        <v>128859641</v>
      </c>
      <c r="D34" s="19">
        <f t="shared" ref="D34:E34" si="11">+C34*1.101</f>
        <v>141874464.741</v>
      </c>
      <c r="E34" s="19">
        <f t="shared" si="11"/>
        <v>156203785.67984098</v>
      </c>
    </row>
    <row r="35" spans="2:5" x14ac:dyDescent="0.25">
      <c r="B35" s="14" t="s">
        <v>27</v>
      </c>
      <c r="C35" s="19"/>
      <c r="D35" s="19"/>
      <c r="E35" s="19"/>
    </row>
    <row r="36" spans="2:5" ht="6.75" customHeight="1" x14ac:dyDescent="0.25">
      <c r="B36" s="6"/>
      <c r="C36" s="19"/>
      <c r="D36" s="19"/>
      <c r="E36" s="19"/>
    </row>
    <row r="37" spans="2:5" x14ac:dyDescent="0.25">
      <c r="B37" s="8" t="s">
        <v>28</v>
      </c>
      <c r="C37" s="20">
        <f>SUM(C38:C41)</f>
        <v>5900534138</v>
      </c>
      <c r="D37" s="20">
        <f t="shared" ref="D37:E37" si="12">SUM(D38:D41)</f>
        <v>6496488085.9379997</v>
      </c>
      <c r="E37" s="20">
        <f t="shared" si="12"/>
        <v>7152633382.6177378</v>
      </c>
    </row>
    <row r="38" spans="2:5" x14ac:dyDescent="0.25">
      <c r="B38" s="14" t="s">
        <v>29</v>
      </c>
      <c r="C38" s="19">
        <v>5154824734</v>
      </c>
      <c r="D38" s="19">
        <f t="shared" ref="D38:E38" si="13">+C38*1.101</f>
        <v>5675462032.1339998</v>
      </c>
      <c r="E38" s="19">
        <f t="shared" si="13"/>
        <v>6248683697.3795338</v>
      </c>
    </row>
    <row r="39" spans="2:5" x14ac:dyDescent="0.25">
      <c r="B39" s="14" t="s">
        <v>25</v>
      </c>
      <c r="C39" s="19">
        <v>619792093</v>
      </c>
      <c r="D39" s="19">
        <f t="shared" ref="D39:E39" si="14">+C39*1.101</f>
        <v>682391094.39300001</v>
      </c>
      <c r="E39" s="19">
        <f t="shared" si="14"/>
        <v>751312594.92669296</v>
      </c>
    </row>
    <row r="40" spans="2:5" x14ac:dyDescent="0.25">
      <c r="B40" s="14" t="s">
        <v>30</v>
      </c>
      <c r="C40" s="19">
        <v>125917311</v>
      </c>
      <c r="D40" s="19">
        <f t="shared" ref="D40:E40" si="15">+C40*1.101</f>
        <v>138634959.41099998</v>
      </c>
      <c r="E40" s="19">
        <f t="shared" si="15"/>
        <v>152637090.31151098</v>
      </c>
    </row>
    <row r="41" spans="2:5" x14ac:dyDescent="0.25">
      <c r="B41" s="14" t="s">
        <v>31</v>
      </c>
      <c r="C41" s="19"/>
      <c r="D41" s="19"/>
      <c r="E41" s="19"/>
    </row>
    <row r="42" spans="2:5" ht="5.25" customHeight="1" x14ac:dyDescent="0.25">
      <c r="B42" s="6"/>
      <c r="C42" s="19"/>
      <c r="D42" s="19"/>
      <c r="E42" s="19"/>
    </row>
    <row r="43" spans="2:5" x14ac:dyDescent="0.25">
      <c r="B43" s="15" t="s">
        <v>32</v>
      </c>
      <c r="C43" s="20">
        <f>+C8+C31</f>
        <v>64539711923</v>
      </c>
      <c r="D43" s="20">
        <f t="shared" ref="D43:E43" si="16">+D8+D31</f>
        <v>71058222827.222992</v>
      </c>
      <c r="E43" s="20">
        <f t="shared" si="16"/>
        <v>78235103332.772522</v>
      </c>
    </row>
    <row r="44" spans="2:5" ht="5.25" customHeight="1" x14ac:dyDescent="0.25">
      <c r="B44" s="6"/>
      <c r="C44" s="20"/>
      <c r="D44" s="20"/>
      <c r="E44" s="20"/>
    </row>
    <row r="45" spans="2:5" x14ac:dyDescent="0.25">
      <c r="B45" s="15" t="s">
        <v>33</v>
      </c>
      <c r="C45" s="20">
        <f>+C18+C37</f>
        <v>62027475282</v>
      </c>
      <c r="D45" s="20">
        <f t="shared" ref="D45:E45" si="17">+D18+D37</f>
        <v>68292250285.481995</v>
      </c>
      <c r="E45" s="20">
        <f t="shared" si="17"/>
        <v>75189767564.315674</v>
      </c>
    </row>
    <row r="46" spans="2:5" ht="5.25" customHeight="1" x14ac:dyDescent="0.25">
      <c r="B46" s="6"/>
      <c r="C46" s="20"/>
      <c r="D46" s="20"/>
      <c r="E46" s="20"/>
    </row>
    <row r="47" spans="2:5" x14ac:dyDescent="0.25">
      <c r="B47" s="15" t="s">
        <v>34</v>
      </c>
      <c r="C47" s="20">
        <f>+C43-C45</f>
        <v>2512236641</v>
      </c>
      <c r="D47" s="20">
        <f t="shared" ref="D47:E47" si="18">+D43-D45</f>
        <v>2765972541.7409973</v>
      </c>
      <c r="E47" s="20">
        <f t="shared" si="18"/>
        <v>3045335768.4568481</v>
      </c>
    </row>
    <row r="48" spans="2:5" x14ac:dyDescent="0.25">
      <c r="B48" t="s">
        <v>35</v>
      </c>
      <c r="C48" s="20">
        <f>+C43-C45</f>
        <v>2512236641</v>
      </c>
      <c r="D48" s="20">
        <f t="shared" ref="D48:E48" si="19">+D43-D45</f>
        <v>2765972541.7409973</v>
      </c>
      <c r="E48" s="20">
        <f t="shared" si="19"/>
        <v>3045335768.4568481</v>
      </c>
    </row>
    <row r="49" spans="2:5" ht="5.25" customHeight="1" x14ac:dyDescent="0.25">
      <c r="B49" s="6"/>
      <c r="C49" s="19"/>
      <c r="D49" s="19"/>
      <c r="E49" s="19"/>
    </row>
    <row r="50" spans="2:5" x14ac:dyDescent="0.25">
      <c r="B50" s="8" t="s">
        <v>36</v>
      </c>
      <c r="C50" s="19"/>
      <c r="D50" s="19"/>
      <c r="E50" s="19"/>
    </row>
    <row r="51" spans="2:5" x14ac:dyDescent="0.25">
      <c r="B51" s="14" t="s">
        <v>26</v>
      </c>
      <c r="C51" s="19"/>
      <c r="D51" s="19"/>
      <c r="E51" s="19"/>
    </row>
    <row r="52" spans="2:5" x14ac:dyDescent="0.25">
      <c r="B52" s="14" t="s">
        <v>37</v>
      </c>
      <c r="C52" s="19"/>
      <c r="D52" s="19"/>
      <c r="E52" s="19"/>
    </row>
    <row r="53" spans="2:5" x14ac:dyDescent="0.25">
      <c r="B53" s="14" t="s">
        <v>38</v>
      </c>
      <c r="C53" s="19"/>
      <c r="D53" s="19"/>
      <c r="E53" s="19"/>
    </row>
    <row r="54" spans="2:5" x14ac:dyDescent="0.25">
      <c r="B54" s="14" t="s">
        <v>39</v>
      </c>
      <c r="C54" s="19"/>
      <c r="D54" s="19"/>
      <c r="E54" s="19"/>
    </row>
    <row r="55" spans="2:5" ht="5.25" customHeight="1" x14ac:dyDescent="0.25">
      <c r="B55" s="6"/>
      <c r="C55" s="19"/>
      <c r="D55" s="19"/>
      <c r="E55" s="19"/>
    </row>
    <row r="56" spans="2:5" x14ac:dyDescent="0.25">
      <c r="B56" s="8" t="s">
        <v>40</v>
      </c>
      <c r="C56" s="20">
        <f>SUM(C57:C60)</f>
        <v>2512236641</v>
      </c>
      <c r="D56" s="20">
        <f t="shared" ref="D56" si="20">+C56*1.35</f>
        <v>3391519465.3500004</v>
      </c>
      <c r="E56" s="20">
        <f t="shared" ref="E56" si="21">+D56*1.42</f>
        <v>4815957640.7969999</v>
      </c>
    </row>
    <row r="57" spans="2:5" x14ac:dyDescent="0.25">
      <c r="B57" s="14" t="s">
        <v>30</v>
      </c>
      <c r="C57" s="19">
        <v>12441741</v>
      </c>
      <c r="D57" s="19">
        <f t="shared" ref="D57:E57" si="22">+C57*1.101</f>
        <v>13698356.841</v>
      </c>
      <c r="E57" s="19">
        <f t="shared" si="22"/>
        <v>15081890.881941</v>
      </c>
    </row>
    <row r="58" spans="2:5" x14ac:dyDescent="0.25">
      <c r="B58" s="14" t="s">
        <v>41</v>
      </c>
      <c r="C58" s="19">
        <v>2499794900</v>
      </c>
      <c r="D58" s="19">
        <f t="shared" ref="D58:E58" si="23">+C58*1.101</f>
        <v>2752274184.9000001</v>
      </c>
      <c r="E58" s="19">
        <f t="shared" si="23"/>
        <v>3030253877.5749002</v>
      </c>
    </row>
    <row r="59" spans="2:5" x14ac:dyDescent="0.25">
      <c r="B59" s="14" t="s">
        <v>42</v>
      </c>
      <c r="C59" s="19"/>
      <c r="D59" s="19"/>
      <c r="E59" s="19"/>
    </row>
    <row r="60" spans="2:5" x14ac:dyDescent="0.25">
      <c r="B60" s="14" t="s">
        <v>43</v>
      </c>
      <c r="C60" s="19"/>
      <c r="D60" s="19"/>
      <c r="E60" s="19"/>
    </row>
    <row r="61" spans="2:5" ht="5.25" customHeight="1" x14ac:dyDescent="0.25">
      <c r="B61" s="6"/>
      <c r="C61" s="17"/>
      <c r="D61" s="17"/>
      <c r="E61" s="18"/>
    </row>
    <row r="63" spans="2:5" ht="6" customHeight="1" x14ac:dyDescent="0.25"/>
  </sheetData>
  <mergeCells count="2">
    <mergeCell ref="B1:E1"/>
    <mergeCell ref="B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Lafuente</dc:creator>
  <cp:lastModifiedBy>Melisa Lafuente</cp:lastModifiedBy>
  <cp:lastPrinted>2025-12-19T14:31:45Z</cp:lastPrinted>
  <dcterms:created xsi:type="dcterms:W3CDTF">2020-01-07T16:58:45Z</dcterms:created>
  <dcterms:modified xsi:type="dcterms:W3CDTF">2025-12-19T14:50:34Z</dcterms:modified>
</cp:coreProperties>
</file>