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aisi\Downloads\"/>
    </mc:Choice>
  </mc:AlternateContent>
  <xr:revisionPtr revIDLastSave="0" documentId="13_ncr:1_{0BEB1866-877A-465A-8B1E-CD52B76DBF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B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91029"/>
</workbook>
</file>

<file path=xl/calcChain.xml><?xml version="1.0" encoding="utf-8"?>
<calcChain xmlns="http://schemas.openxmlformats.org/spreadsheetml/2006/main">
  <c r="E14" i="1" l="1"/>
  <c r="E15" i="1"/>
  <c r="E18" i="1"/>
  <c r="E21" i="1"/>
  <c r="E22" i="1"/>
  <c r="E25" i="1"/>
  <c r="E26" i="1"/>
  <c r="E27" i="1"/>
  <c r="E28" i="1"/>
  <c r="E29" i="1"/>
  <c r="E30" i="1"/>
  <c r="E31" i="1"/>
  <c r="E32" i="1"/>
  <c r="E33" i="1"/>
  <c r="E36" i="1"/>
  <c r="E37" i="1"/>
  <c r="E38" i="1"/>
  <c r="E39" i="1"/>
  <c r="E40" i="1"/>
  <c r="E44" i="1"/>
  <c r="E45" i="1"/>
  <c r="E46" i="1"/>
  <c r="E51" i="1"/>
  <c r="E53" i="1"/>
  <c r="D12" i="1"/>
  <c r="D14" i="1"/>
  <c r="D15" i="1"/>
  <c r="D18" i="1"/>
  <c r="D21" i="1"/>
  <c r="D22" i="1"/>
  <c r="D25" i="1"/>
  <c r="D26" i="1"/>
  <c r="D27" i="1"/>
  <c r="D28" i="1"/>
  <c r="D29" i="1"/>
  <c r="D30" i="1"/>
  <c r="D31" i="1"/>
  <c r="D32" i="1"/>
  <c r="D33" i="1"/>
  <c r="D36" i="1"/>
  <c r="D37" i="1"/>
  <c r="D38" i="1"/>
  <c r="D39" i="1"/>
  <c r="D40" i="1"/>
  <c r="D44" i="1"/>
  <c r="D45" i="1"/>
  <c r="D46" i="1"/>
  <c r="D51" i="1"/>
  <c r="D53" i="1"/>
  <c r="E10" i="1"/>
  <c r="D10" i="1"/>
  <c r="C51" i="1" l="1"/>
  <c r="C53" i="1" l="1"/>
  <c r="E12" i="1" l="1"/>
</calcChain>
</file>

<file path=xl/sharedStrings.xml><?xml version="1.0" encoding="utf-8"?>
<sst xmlns="http://schemas.openxmlformats.org/spreadsheetml/2006/main" count="53" uniqueCount="53">
  <si>
    <t>LEY PROVINCIAL DE RESPONSABILIDAD FISCAL  MUNICIPAL</t>
  </si>
  <si>
    <t>PLANILLA B</t>
  </si>
  <si>
    <t>PRESUPUESTO DE GASTO POR FINALIDAD Y FUNCIÓN PLURIANUAL</t>
  </si>
  <si>
    <t>(En pesos)</t>
  </si>
  <si>
    <t>CONCEPTOS</t>
  </si>
  <si>
    <t>1 . Administración Gubernamental</t>
  </si>
  <si>
    <t xml:space="preserve">    1.1  Legislativa</t>
  </si>
  <si>
    <t xml:space="preserve">    1.2  Judicial</t>
  </si>
  <si>
    <t xml:space="preserve">    1.3  Dirección Superior Ejecutiva</t>
  </si>
  <si>
    <t xml:space="preserve">    1.5  Relaciones Interiores</t>
  </si>
  <si>
    <t xml:space="preserve">    1.6  Administración Fiscal</t>
  </si>
  <si>
    <t xml:space="preserve">    1.7  Control de la Gestión Pública</t>
  </si>
  <si>
    <t xml:space="preserve">    1.8  Información y Estadísticas Básicas</t>
  </si>
  <si>
    <t>2 . Servicios de Seguridad</t>
  </si>
  <si>
    <t xml:space="preserve">    2.1  Seguridad Interior</t>
  </si>
  <si>
    <t xml:space="preserve">    2.2  Sistema Penal</t>
  </si>
  <si>
    <t>3 . Servicios Sociales</t>
  </si>
  <si>
    <t xml:space="preserve">    3.1  Salud</t>
  </si>
  <si>
    <t xml:space="preserve">    3.2  Promoción y Asistencia Social</t>
  </si>
  <si>
    <t xml:space="preserve">    3.3  Seguridad Social</t>
  </si>
  <si>
    <t xml:space="preserve">    3.4  Educación y Cultura</t>
  </si>
  <si>
    <t xml:space="preserve">         3.4.1  Administración de la Educación</t>
  </si>
  <si>
    <t xml:space="preserve">         3.4.2  Educación Elemental</t>
  </si>
  <si>
    <t xml:space="preserve">         3.4.3  Educación Media y Técnica</t>
  </si>
  <si>
    <t xml:space="preserve">         3.4.4  Educación Superior y Universitaria</t>
  </si>
  <si>
    <t xml:space="preserve">         3.4.5  Cultura (incluye Culto)</t>
  </si>
  <si>
    <t xml:space="preserve">         3.4.6  Deporte y Recreación</t>
  </si>
  <si>
    <t xml:space="preserve">    3.5  Ciencia y Técnica</t>
  </si>
  <si>
    <t xml:space="preserve">    3.6  Trabajo</t>
  </si>
  <si>
    <t xml:space="preserve">    3.7  Vivienda</t>
  </si>
  <si>
    <t xml:space="preserve">    3.8  Agua Potable y Alcantarillado</t>
  </si>
  <si>
    <t xml:space="preserve">    3.9  Urbanismo</t>
  </si>
  <si>
    <t xml:space="preserve">         3.9.1  Planeamiento y desarrollo urbano</t>
  </si>
  <si>
    <t xml:space="preserve">         3.9.2  Alumbrado público</t>
  </si>
  <si>
    <t xml:space="preserve">         3.9.3  Recolección de residuos, barrido y limpieza</t>
  </si>
  <si>
    <t xml:space="preserve">         3.9.4  Cementerios</t>
  </si>
  <si>
    <t xml:space="preserve">         3.9.9  Otros servicios urbanos</t>
  </si>
  <si>
    <t>4 . Servicios Económicos</t>
  </si>
  <si>
    <t xml:space="preserve">    4.1  Energía, Combustible y Minería</t>
  </si>
  <si>
    <t xml:space="preserve">    4.2  Comunicaciones</t>
  </si>
  <si>
    <t xml:space="preserve">    4.3  Transporte</t>
  </si>
  <si>
    <t xml:space="preserve">    4.4  Ecología y Medio Ambiente</t>
  </si>
  <si>
    <t xml:space="preserve">    4.5  Agricultura</t>
  </si>
  <si>
    <t xml:space="preserve">    4.6  Industria</t>
  </si>
  <si>
    <t xml:space="preserve">    4.7  Comercio, Turismo y Otros Servicios</t>
  </si>
  <si>
    <t xml:space="preserve">    4.8  Seguros y Finanzas</t>
  </si>
  <si>
    <t>5 . Deuda Pública</t>
  </si>
  <si>
    <t xml:space="preserve">    5.1  Servicios de la deuda pública (intereses y gastos)</t>
  </si>
  <si>
    <t>TOTAL</t>
  </si>
  <si>
    <t>Municipalidad de: Chivilcoy</t>
  </si>
  <si>
    <t>Año 2025</t>
  </si>
  <si>
    <t>Presupuesto Año 2024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</si>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</sst>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#,##0\ "/>
    <numFmt numFmtId="167" formatCode="#,"/>
    <numFmt numFmtId="168" formatCode="_ [$€]\ * #,##0.00_ ;_ [$€]\ * \-#,##0.00_ ;_ [$€]\ * &quot;-&quot;??_ ;_ @_ "/>
    <numFmt numFmtId="169" formatCode="#,#00"/>
    <numFmt numFmtId="170" formatCode="#.##000"/>
    <numFmt numFmtId="171" formatCode="_(* #,##0_);_(* \(#,##0\);_(* &quot;-&quot;_);_(@_)"/>
    <numFmt numFmtId="172" formatCode="_(* #,##0.00_);_(* \(#,##0.00\);_(* &quot;-&quot;??_);_(@_)"/>
    <numFmt numFmtId="173" formatCode="&quot;$&quot;#,#00"/>
    <numFmt numFmtId="174" formatCode="\$#,##0\ ;\(\$#,##0\)"/>
    <numFmt numFmtId="17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8"/>
      <name val="Arial"/>
      <family val="2"/>
    </font>
    <font>
      <b/>
      <sz val="11"/>
      <color theme="0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Verdana"/>
      <family val="2"/>
    </font>
    <font>
      <i/>
      <sz val="1"/>
      <color indexed="8"/>
      <name val="Courier"/>
      <family val="3"/>
    </font>
    <font>
      <sz val="10"/>
      <color indexed="24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12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1">
    <xf numFmtId="0" fontId="0" fillId="0" borderId="0"/>
    <xf numFmtId="0" fontId="2" fillId="0" borderId="0"/>
    <xf numFmtId="0" fontId="5" fillId="0" borderId="0"/>
    <xf numFmtId="0" fontId="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8" fontId="17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0" fontId="18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8" fillId="0" borderId="0">
      <protection locked="0"/>
    </xf>
    <xf numFmtId="0" fontId="19" fillId="0" borderId="0" applyFont="0" applyFill="0" applyBorder="0" applyAlignment="0" applyProtection="0"/>
    <xf numFmtId="169" fontId="15" fillId="0" borderId="0">
      <protection locked="0"/>
    </xf>
    <xf numFmtId="170" fontId="15" fillId="0" borderId="0">
      <protection locked="0"/>
    </xf>
    <xf numFmtId="4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5" fillId="0" borderId="0">
      <protection locked="0"/>
    </xf>
    <xf numFmtId="174" fontId="19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1" fillId="0" borderId="0"/>
    <xf numFmtId="0" fontId="2" fillId="0" borderId="0"/>
    <xf numFmtId="0" fontId="2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175" fontId="2" fillId="0" borderId="0" applyFill="0" applyBorder="0" applyAlignment="0" applyProtection="0"/>
    <xf numFmtId="3" fontId="19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/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center"/>
    </xf>
    <xf numFmtId="0" fontId="10" fillId="0" borderId="0" xfId="2" applyFont="1"/>
    <xf numFmtId="0" fontId="8" fillId="0" borderId="0" xfId="2" applyFont="1"/>
    <xf numFmtId="166" fontId="11" fillId="0" borderId="0" xfId="3" applyNumberFormat="1" applyFont="1" applyAlignment="1">
      <alignment horizontal="right"/>
    </xf>
    <xf numFmtId="0" fontId="12" fillId="3" borderId="4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/>
    </xf>
    <xf numFmtId="0" fontId="8" fillId="0" borderId="5" xfId="2" applyFont="1" applyBorder="1"/>
    <xf numFmtId="0" fontId="8" fillId="0" borderId="2" xfId="2" applyFont="1" applyBorder="1"/>
    <xf numFmtId="0" fontId="7" fillId="0" borderId="3" xfId="2" applyFont="1" applyBorder="1"/>
    <xf numFmtId="0" fontId="10" fillId="0" borderId="6" xfId="2" applyFont="1" applyBorder="1" applyAlignment="1">
      <alignment horizontal="left" vertical="center" indent="3"/>
    </xf>
    <xf numFmtId="0" fontId="9" fillId="0" borderId="6" xfId="2" applyFont="1" applyBorder="1" applyAlignment="1">
      <alignment horizontal="left" vertical="center" indent="3"/>
    </xf>
    <xf numFmtId="4" fontId="24" fillId="2" borderId="3" xfId="2" applyNumberFormat="1" applyFont="1" applyFill="1" applyBorder="1"/>
    <xf numFmtId="4" fontId="24" fillId="2" borderId="7" xfId="2" applyNumberFormat="1" applyFont="1" applyFill="1" applyBorder="1"/>
    <xf numFmtId="4" fontId="25" fillId="0" borderId="0" xfId="0" applyNumberFormat="1" applyFont="1"/>
    <xf numFmtId="4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8" fillId="0" borderId="0" xfId="2" applyFont="1" applyAlignment="1">
      <alignment horizontal="center"/>
    </xf>
  </cellXfs>
  <cellStyles count="51">
    <cellStyle name="Cabecera 1" xfId="4" xr:uid="{00000000-0005-0000-0000-000000000000}"/>
    <cellStyle name="Cabecera 2" xfId="5" xr:uid="{00000000-0005-0000-0000-000001000000}"/>
    <cellStyle name="Dia" xfId="6" xr:uid="{00000000-0005-0000-0000-000002000000}"/>
    <cellStyle name="Encabez1" xfId="7" xr:uid="{00000000-0005-0000-0000-000003000000}"/>
    <cellStyle name="Encabez2" xfId="8" xr:uid="{00000000-0005-0000-0000-000004000000}"/>
    <cellStyle name="Euro" xfId="9" xr:uid="{00000000-0005-0000-0000-000005000000}"/>
    <cellStyle name="F2" xfId="10" xr:uid="{00000000-0005-0000-0000-000006000000}"/>
    <cellStyle name="F3" xfId="11" xr:uid="{00000000-0005-0000-0000-000007000000}"/>
    <cellStyle name="F4" xfId="12" xr:uid="{00000000-0005-0000-0000-000008000000}"/>
    <cellStyle name="F5" xfId="13" xr:uid="{00000000-0005-0000-0000-000009000000}"/>
    <cellStyle name="F6" xfId="14" xr:uid="{00000000-0005-0000-0000-00000A000000}"/>
    <cellStyle name="F7" xfId="15" xr:uid="{00000000-0005-0000-0000-00000B000000}"/>
    <cellStyle name="F8" xfId="16" xr:uid="{00000000-0005-0000-0000-00000C000000}"/>
    <cellStyle name="Fecha" xfId="17" xr:uid="{00000000-0005-0000-0000-00000D000000}"/>
    <cellStyle name="Fijo" xfId="18" xr:uid="{00000000-0005-0000-0000-00000E000000}"/>
    <cellStyle name="Financiero" xfId="19" xr:uid="{00000000-0005-0000-0000-00000F000000}"/>
    <cellStyle name="Millares [0] 2" xfId="20" xr:uid="{00000000-0005-0000-0000-000010000000}"/>
    <cellStyle name="Millares [0] 3" xfId="21" xr:uid="{00000000-0005-0000-0000-000011000000}"/>
    <cellStyle name="Millares 103 3" xfId="22" xr:uid="{00000000-0005-0000-0000-000012000000}"/>
    <cellStyle name="Millares 2" xfId="23" xr:uid="{00000000-0005-0000-0000-000013000000}"/>
    <cellStyle name="Millares 3" xfId="24" xr:uid="{00000000-0005-0000-0000-000014000000}"/>
    <cellStyle name="Millares 4" xfId="25" xr:uid="{00000000-0005-0000-0000-000015000000}"/>
    <cellStyle name="Millares 5" xfId="26" xr:uid="{00000000-0005-0000-0000-000016000000}"/>
    <cellStyle name="Millares 6" xfId="27" xr:uid="{00000000-0005-0000-0000-000017000000}"/>
    <cellStyle name="Millares 7" xfId="28" xr:uid="{00000000-0005-0000-0000-000018000000}"/>
    <cellStyle name="Millares 8" xfId="29" xr:uid="{00000000-0005-0000-0000-000019000000}"/>
    <cellStyle name="Moneda 2" xfId="30" xr:uid="{00000000-0005-0000-0000-00001A000000}"/>
    <cellStyle name="Moneda 3" xfId="31" xr:uid="{00000000-0005-0000-0000-00001B000000}"/>
    <cellStyle name="Monetario" xfId="32" xr:uid="{00000000-0005-0000-0000-00001C000000}"/>
    <cellStyle name="Monetario0" xfId="33" xr:uid="{00000000-0005-0000-0000-00001D000000}"/>
    <cellStyle name="Normal" xfId="0" builtinId="0"/>
    <cellStyle name="Normal 11" xfId="3" xr:uid="{00000000-0005-0000-0000-00001F000000}"/>
    <cellStyle name="Normal 2" xfId="1" xr:uid="{00000000-0005-0000-0000-000020000000}"/>
    <cellStyle name="Normal 2 2" xfId="34" xr:uid="{00000000-0005-0000-0000-000021000000}"/>
    <cellStyle name="Normal 2 3" xfId="35" xr:uid="{00000000-0005-0000-0000-000022000000}"/>
    <cellStyle name="Normal 2_01- Recursos y Gastos 2006-2009 11" xfId="36" xr:uid="{00000000-0005-0000-0000-000023000000}"/>
    <cellStyle name="Normal 3" xfId="37" xr:uid="{00000000-0005-0000-0000-000024000000}"/>
    <cellStyle name="Normal 3 2" xfId="38" xr:uid="{00000000-0005-0000-0000-000025000000}"/>
    <cellStyle name="Normal 3_01- Recursos y Gastos 2006-2009 6" xfId="39" xr:uid="{00000000-0005-0000-0000-000026000000}"/>
    <cellStyle name="Normal 4" xfId="40" xr:uid="{00000000-0005-0000-0000-000027000000}"/>
    <cellStyle name="Normal 5" xfId="41" xr:uid="{00000000-0005-0000-0000-000028000000}"/>
    <cellStyle name="Normal_Marco Macrofiscal-cuadros y graficos 2" xfId="2" xr:uid="{00000000-0005-0000-0000-000029000000}"/>
    <cellStyle name="Porcentaje 2" xfId="42" xr:uid="{00000000-0005-0000-0000-00002A000000}"/>
    <cellStyle name="Porcentaje 3" xfId="43" xr:uid="{00000000-0005-0000-0000-00002B000000}"/>
    <cellStyle name="Porcentual 2" xfId="44" xr:uid="{00000000-0005-0000-0000-00002C000000}"/>
    <cellStyle name="Porcentual 2 2" xfId="45" xr:uid="{00000000-0005-0000-0000-00002D000000}"/>
    <cellStyle name="Porcentual 3" xfId="46" xr:uid="{00000000-0005-0000-0000-00002E000000}"/>
    <cellStyle name="Porcentual 4" xfId="47" xr:uid="{00000000-0005-0000-0000-00002F000000}"/>
    <cellStyle name="Porcentual 5" xfId="48" xr:uid="{00000000-0005-0000-0000-000030000000}"/>
    <cellStyle name="Punto" xfId="49" xr:uid="{00000000-0005-0000-0000-000031000000}"/>
    <cellStyle name="Punto0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A2" zoomScaleNormal="100" workbookViewId="0">
      <selection activeCell="G12" sqref="G12"/>
    </sheetView>
  </sheetViews>
  <sheetFormatPr baseColWidth="10" defaultRowHeight="15" x14ac:dyDescent="0.25"/>
  <cols>
    <col min="1" max="1" width="5" customWidth="1"/>
    <col min="2" max="2" width="61.28515625" customWidth="1"/>
    <col min="3" max="3" width="17.5703125" customWidth="1"/>
    <col min="4" max="5" width="15.7109375" bestFit="1" customWidth="1"/>
    <col min="10" max="10" width="15.28515625" style="21" bestFit="1" customWidth="1"/>
    <col min="257" max="257" width="5" customWidth="1"/>
    <col min="258" max="258" width="61.28515625" customWidth="1"/>
    <col min="259" max="261" width="12.140625" customWidth="1"/>
    <col min="513" max="513" width="5" customWidth="1"/>
    <col min="514" max="514" width="61.28515625" customWidth="1"/>
    <col min="515" max="517" width="12.140625" customWidth="1"/>
    <col min="769" max="769" width="5" customWidth="1"/>
    <col min="770" max="770" width="61.28515625" customWidth="1"/>
    <col min="771" max="773" width="12.140625" customWidth="1"/>
    <col min="1025" max="1025" width="5" customWidth="1"/>
    <col min="1026" max="1026" width="61.28515625" customWidth="1"/>
    <col min="1027" max="1029" width="12.140625" customWidth="1"/>
    <col min="1281" max="1281" width="5" customWidth="1"/>
    <col min="1282" max="1282" width="61.28515625" customWidth="1"/>
    <col min="1283" max="1285" width="12.140625" customWidth="1"/>
    <col min="1537" max="1537" width="5" customWidth="1"/>
    <col min="1538" max="1538" width="61.28515625" customWidth="1"/>
    <col min="1539" max="1541" width="12.140625" customWidth="1"/>
    <col min="1793" max="1793" width="5" customWidth="1"/>
    <col min="1794" max="1794" width="61.28515625" customWidth="1"/>
    <col min="1795" max="1797" width="12.140625" customWidth="1"/>
    <col min="2049" max="2049" width="5" customWidth="1"/>
    <col min="2050" max="2050" width="61.28515625" customWidth="1"/>
    <col min="2051" max="2053" width="12.140625" customWidth="1"/>
    <col min="2305" max="2305" width="5" customWidth="1"/>
    <col min="2306" max="2306" width="61.28515625" customWidth="1"/>
    <col min="2307" max="2309" width="12.140625" customWidth="1"/>
    <col min="2561" max="2561" width="5" customWidth="1"/>
    <col min="2562" max="2562" width="61.28515625" customWidth="1"/>
    <col min="2563" max="2565" width="12.140625" customWidth="1"/>
    <col min="2817" max="2817" width="5" customWidth="1"/>
    <col min="2818" max="2818" width="61.28515625" customWidth="1"/>
    <col min="2819" max="2821" width="12.140625" customWidth="1"/>
    <col min="3073" max="3073" width="5" customWidth="1"/>
    <col min="3074" max="3074" width="61.28515625" customWidth="1"/>
    <col min="3075" max="3077" width="12.140625" customWidth="1"/>
    <col min="3329" max="3329" width="5" customWidth="1"/>
    <col min="3330" max="3330" width="61.28515625" customWidth="1"/>
    <col min="3331" max="3333" width="12.140625" customWidth="1"/>
    <col min="3585" max="3585" width="5" customWidth="1"/>
    <col min="3586" max="3586" width="61.28515625" customWidth="1"/>
    <col min="3587" max="3589" width="12.140625" customWidth="1"/>
    <col min="3841" max="3841" width="5" customWidth="1"/>
    <col min="3842" max="3842" width="61.28515625" customWidth="1"/>
    <col min="3843" max="3845" width="12.140625" customWidth="1"/>
    <col min="4097" max="4097" width="5" customWidth="1"/>
    <col min="4098" max="4098" width="61.28515625" customWidth="1"/>
    <col min="4099" max="4101" width="12.140625" customWidth="1"/>
    <col min="4353" max="4353" width="5" customWidth="1"/>
    <col min="4354" max="4354" width="61.28515625" customWidth="1"/>
    <col min="4355" max="4357" width="12.140625" customWidth="1"/>
    <col min="4609" max="4609" width="5" customWidth="1"/>
    <col min="4610" max="4610" width="61.28515625" customWidth="1"/>
    <col min="4611" max="4613" width="12.140625" customWidth="1"/>
    <col min="4865" max="4865" width="5" customWidth="1"/>
    <col min="4866" max="4866" width="61.28515625" customWidth="1"/>
    <col min="4867" max="4869" width="12.140625" customWidth="1"/>
    <col min="5121" max="5121" width="5" customWidth="1"/>
    <col min="5122" max="5122" width="61.28515625" customWidth="1"/>
    <col min="5123" max="5125" width="12.140625" customWidth="1"/>
    <col min="5377" max="5377" width="5" customWidth="1"/>
    <col min="5378" max="5378" width="61.28515625" customWidth="1"/>
    <col min="5379" max="5381" width="12.140625" customWidth="1"/>
    <col min="5633" max="5633" width="5" customWidth="1"/>
    <col min="5634" max="5634" width="61.28515625" customWidth="1"/>
    <col min="5635" max="5637" width="12.140625" customWidth="1"/>
    <col min="5889" max="5889" width="5" customWidth="1"/>
    <col min="5890" max="5890" width="61.28515625" customWidth="1"/>
    <col min="5891" max="5893" width="12.140625" customWidth="1"/>
    <col min="6145" max="6145" width="5" customWidth="1"/>
    <col min="6146" max="6146" width="61.28515625" customWidth="1"/>
    <col min="6147" max="6149" width="12.140625" customWidth="1"/>
    <col min="6401" max="6401" width="5" customWidth="1"/>
    <col min="6402" max="6402" width="61.28515625" customWidth="1"/>
    <col min="6403" max="6405" width="12.140625" customWidth="1"/>
    <col min="6657" max="6657" width="5" customWidth="1"/>
    <col min="6658" max="6658" width="61.28515625" customWidth="1"/>
    <col min="6659" max="6661" width="12.140625" customWidth="1"/>
    <col min="6913" max="6913" width="5" customWidth="1"/>
    <col min="6914" max="6914" width="61.28515625" customWidth="1"/>
    <col min="6915" max="6917" width="12.140625" customWidth="1"/>
    <col min="7169" max="7169" width="5" customWidth="1"/>
    <col min="7170" max="7170" width="61.28515625" customWidth="1"/>
    <col min="7171" max="7173" width="12.140625" customWidth="1"/>
    <col min="7425" max="7425" width="5" customWidth="1"/>
    <col min="7426" max="7426" width="61.28515625" customWidth="1"/>
    <col min="7427" max="7429" width="12.140625" customWidth="1"/>
    <col min="7681" max="7681" width="5" customWidth="1"/>
    <col min="7682" max="7682" width="61.28515625" customWidth="1"/>
    <col min="7683" max="7685" width="12.140625" customWidth="1"/>
    <col min="7937" max="7937" width="5" customWidth="1"/>
    <col min="7938" max="7938" width="61.28515625" customWidth="1"/>
    <col min="7939" max="7941" width="12.140625" customWidth="1"/>
    <col min="8193" max="8193" width="5" customWidth="1"/>
    <col min="8194" max="8194" width="61.28515625" customWidth="1"/>
    <col min="8195" max="8197" width="12.140625" customWidth="1"/>
    <col min="8449" max="8449" width="5" customWidth="1"/>
    <col min="8450" max="8450" width="61.28515625" customWidth="1"/>
    <col min="8451" max="8453" width="12.140625" customWidth="1"/>
    <col min="8705" max="8705" width="5" customWidth="1"/>
    <col min="8706" max="8706" width="61.28515625" customWidth="1"/>
    <col min="8707" max="8709" width="12.140625" customWidth="1"/>
    <col min="8961" max="8961" width="5" customWidth="1"/>
    <col min="8962" max="8962" width="61.28515625" customWidth="1"/>
    <col min="8963" max="8965" width="12.140625" customWidth="1"/>
    <col min="9217" max="9217" width="5" customWidth="1"/>
    <col min="9218" max="9218" width="61.28515625" customWidth="1"/>
    <col min="9219" max="9221" width="12.140625" customWidth="1"/>
    <col min="9473" max="9473" width="5" customWidth="1"/>
    <col min="9474" max="9474" width="61.28515625" customWidth="1"/>
    <col min="9475" max="9477" width="12.140625" customWidth="1"/>
    <col min="9729" max="9729" width="5" customWidth="1"/>
    <col min="9730" max="9730" width="61.28515625" customWidth="1"/>
    <col min="9731" max="9733" width="12.140625" customWidth="1"/>
    <col min="9985" max="9985" width="5" customWidth="1"/>
    <col min="9986" max="9986" width="61.28515625" customWidth="1"/>
    <col min="9987" max="9989" width="12.140625" customWidth="1"/>
    <col min="10241" max="10241" width="5" customWidth="1"/>
    <col min="10242" max="10242" width="61.28515625" customWidth="1"/>
    <col min="10243" max="10245" width="12.140625" customWidth="1"/>
    <col min="10497" max="10497" width="5" customWidth="1"/>
    <col min="10498" max="10498" width="61.28515625" customWidth="1"/>
    <col min="10499" max="10501" width="12.140625" customWidth="1"/>
    <col min="10753" max="10753" width="5" customWidth="1"/>
    <col min="10754" max="10754" width="61.28515625" customWidth="1"/>
    <col min="10755" max="10757" width="12.140625" customWidth="1"/>
    <col min="11009" max="11009" width="5" customWidth="1"/>
    <col min="11010" max="11010" width="61.28515625" customWidth="1"/>
    <col min="11011" max="11013" width="12.140625" customWidth="1"/>
    <col min="11265" max="11265" width="5" customWidth="1"/>
    <col min="11266" max="11266" width="61.28515625" customWidth="1"/>
    <col min="11267" max="11269" width="12.140625" customWidth="1"/>
    <col min="11521" max="11521" width="5" customWidth="1"/>
    <col min="11522" max="11522" width="61.28515625" customWidth="1"/>
    <col min="11523" max="11525" width="12.140625" customWidth="1"/>
    <col min="11777" max="11777" width="5" customWidth="1"/>
    <col min="11778" max="11778" width="61.28515625" customWidth="1"/>
    <col min="11779" max="11781" width="12.140625" customWidth="1"/>
    <col min="12033" max="12033" width="5" customWidth="1"/>
    <col min="12034" max="12034" width="61.28515625" customWidth="1"/>
    <col min="12035" max="12037" width="12.140625" customWidth="1"/>
    <col min="12289" max="12289" width="5" customWidth="1"/>
    <col min="12290" max="12290" width="61.28515625" customWidth="1"/>
    <col min="12291" max="12293" width="12.140625" customWidth="1"/>
    <col min="12545" max="12545" width="5" customWidth="1"/>
    <col min="12546" max="12546" width="61.28515625" customWidth="1"/>
    <col min="12547" max="12549" width="12.140625" customWidth="1"/>
    <col min="12801" max="12801" width="5" customWidth="1"/>
    <col min="12802" max="12802" width="61.28515625" customWidth="1"/>
    <col min="12803" max="12805" width="12.140625" customWidth="1"/>
    <col min="13057" max="13057" width="5" customWidth="1"/>
    <col min="13058" max="13058" width="61.28515625" customWidth="1"/>
    <col min="13059" max="13061" width="12.140625" customWidth="1"/>
    <col min="13313" max="13313" width="5" customWidth="1"/>
    <col min="13314" max="13314" width="61.28515625" customWidth="1"/>
    <col min="13315" max="13317" width="12.140625" customWidth="1"/>
    <col min="13569" max="13569" width="5" customWidth="1"/>
    <col min="13570" max="13570" width="61.28515625" customWidth="1"/>
    <col min="13571" max="13573" width="12.140625" customWidth="1"/>
    <col min="13825" max="13825" width="5" customWidth="1"/>
    <col min="13826" max="13826" width="61.28515625" customWidth="1"/>
    <col min="13827" max="13829" width="12.140625" customWidth="1"/>
    <col min="14081" max="14081" width="5" customWidth="1"/>
    <col min="14082" max="14082" width="61.28515625" customWidth="1"/>
    <col min="14083" max="14085" width="12.140625" customWidth="1"/>
    <col min="14337" max="14337" width="5" customWidth="1"/>
    <col min="14338" max="14338" width="61.28515625" customWidth="1"/>
    <col min="14339" max="14341" width="12.140625" customWidth="1"/>
    <col min="14593" max="14593" width="5" customWidth="1"/>
    <col min="14594" max="14594" width="61.28515625" customWidth="1"/>
    <col min="14595" max="14597" width="12.140625" customWidth="1"/>
    <col min="14849" max="14849" width="5" customWidth="1"/>
    <col min="14850" max="14850" width="61.28515625" customWidth="1"/>
    <col min="14851" max="14853" width="12.140625" customWidth="1"/>
    <col min="15105" max="15105" width="5" customWidth="1"/>
    <col min="15106" max="15106" width="61.28515625" customWidth="1"/>
    <col min="15107" max="15109" width="12.140625" customWidth="1"/>
    <col min="15361" max="15361" width="5" customWidth="1"/>
    <col min="15362" max="15362" width="61.28515625" customWidth="1"/>
    <col min="15363" max="15365" width="12.140625" customWidth="1"/>
    <col min="15617" max="15617" width="5" customWidth="1"/>
    <col min="15618" max="15618" width="61.28515625" customWidth="1"/>
    <col min="15619" max="15621" width="12.140625" customWidth="1"/>
    <col min="15873" max="15873" width="5" customWidth="1"/>
    <col min="15874" max="15874" width="61.28515625" customWidth="1"/>
    <col min="15875" max="15877" width="12.140625" customWidth="1"/>
    <col min="16129" max="16129" width="5" customWidth="1"/>
    <col min="16130" max="16130" width="61.28515625" customWidth="1"/>
    <col min="16131" max="16133" width="12.140625" customWidth="1"/>
  </cols>
  <sheetData>
    <row r="1" spans="2:5" ht="21" x14ac:dyDescent="0.25">
      <c r="B1" s="22" t="s">
        <v>0</v>
      </c>
      <c r="C1" s="23"/>
      <c r="D1" s="23"/>
      <c r="E1" s="24"/>
    </row>
    <row r="2" spans="2:5" ht="21" customHeight="1" x14ac:dyDescent="0.25">
      <c r="B2" s="1"/>
      <c r="C2" s="2"/>
      <c r="D2" s="2"/>
      <c r="E2" s="2"/>
    </row>
    <row r="3" spans="2:5" ht="15.75" x14ac:dyDescent="0.25">
      <c r="B3" s="3" t="s">
        <v>49</v>
      </c>
      <c r="C3" s="4"/>
      <c r="D3" s="4"/>
      <c r="E3" s="5" t="s">
        <v>1</v>
      </c>
    </row>
    <row r="4" spans="2:5" ht="11.25" customHeight="1" x14ac:dyDescent="0.25">
      <c r="B4" s="6"/>
      <c r="C4" s="4"/>
      <c r="D4" s="4"/>
      <c r="E4" s="7"/>
    </row>
    <row r="5" spans="2:5" ht="15.75" x14ac:dyDescent="0.25">
      <c r="B5" s="25" t="s">
        <v>2</v>
      </c>
      <c r="C5" s="25"/>
      <c r="D5" s="25"/>
      <c r="E5" s="25"/>
    </row>
    <row r="6" spans="2:5" ht="10.5" customHeight="1" x14ac:dyDescent="0.25">
      <c r="B6" s="8"/>
      <c r="C6" s="9"/>
      <c r="D6" s="9"/>
      <c r="E6" s="10" t="s">
        <v>3</v>
      </c>
    </row>
    <row r="7" spans="2:5" ht="39.75" customHeight="1" x14ac:dyDescent="0.25">
      <c r="B7" s="11" t="s">
        <v>4</v>
      </c>
      <c r="C7" s="11" t="s">
        <v>51</v>
      </c>
      <c r="D7" s="12" t="s">
        <v>50</v>
      </c>
      <c r="E7" s="12" t="s">
        <v>52</v>
      </c>
    </row>
    <row r="8" spans="2:5" ht="7.5" customHeight="1" x14ac:dyDescent="0.25">
      <c r="B8" s="8"/>
      <c r="C8" s="13"/>
      <c r="D8" s="14"/>
      <c r="E8" s="15"/>
    </row>
    <row r="9" spans="2:5" ht="15" customHeight="1" x14ac:dyDescent="0.25">
      <c r="B9" s="16" t="s">
        <v>5</v>
      </c>
      <c r="C9" s="19"/>
      <c r="D9" s="19"/>
      <c r="E9" s="19"/>
    </row>
    <row r="10" spans="2:5" ht="15" customHeight="1" x14ac:dyDescent="0.25">
      <c r="B10" s="17" t="s">
        <v>6</v>
      </c>
      <c r="C10" s="19">
        <v>338271159</v>
      </c>
      <c r="D10" s="19">
        <f>+C10*1.35</f>
        <v>456666064.65000004</v>
      </c>
      <c r="E10" s="19">
        <f>+D10*1.42</f>
        <v>648465811.80299997</v>
      </c>
    </row>
    <row r="11" spans="2:5" ht="15" customHeight="1" x14ac:dyDescent="0.25">
      <c r="B11" s="17" t="s">
        <v>7</v>
      </c>
      <c r="C11" s="19"/>
      <c r="D11" s="19"/>
      <c r="E11" s="19"/>
    </row>
    <row r="12" spans="2:5" ht="15" customHeight="1" x14ac:dyDescent="0.25">
      <c r="B12" s="17" t="s">
        <v>8</v>
      </c>
      <c r="C12" s="19">
        <v>1288295285</v>
      </c>
      <c r="D12" s="19">
        <f t="shared" ref="D11:D53" si="0">+C12*1.35</f>
        <v>1739198634.75</v>
      </c>
      <c r="E12" s="19">
        <f t="shared" ref="E12:E53" si="1">+D12*1.32</f>
        <v>2295742197.8699999</v>
      </c>
    </row>
    <row r="13" spans="2:5" ht="15" customHeight="1" x14ac:dyDescent="0.25">
      <c r="B13" s="17" t="s">
        <v>9</v>
      </c>
      <c r="C13" s="19"/>
      <c r="D13" s="19"/>
      <c r="E13" s="19"/>
    </row>
    <row r="14" spans="2:5" ht="15" customHeight="1" x14ac:dyDescent="0.25">
      <c r="B14" s="17" t="s">
        <v>10</v>
      </c>
      <c r="C14" s="19">
        <v>610391968</v>
      </c>
      <c r="D14" s="19">
        <f t="shared" si="0"/>
        <v>824029156.80000007</v>
      </c>
      <c r="E14" s="19">
        <f t="shared" si="1"/>
        <v>1087718486.9760001</v>
      </c>
    </row>
    <row r="15" spans="2:5" ht="15" customHeight="1" x14ac:dyDescent="0.25">
      <c r="B15" s="17" t="s">
        <v>11</v>
      </c>
      <c r="C15" s="19">
        <v>238336373</v>
      </c>
      <c r="D15" s="19">
        <f t="shared" si="0"/>
        <v>321754103.55000001</v>
      </c>
      <c r="E15" s="19">
        <f t="shared" si="1"/>
        <v>424715416.68600005</v>
      </c>
    </row>
    <row r="16" spans="2:5" ht="15" customHeight="1" x14ac:dyDescent="0.25">
      <c r="B16" s="17" t="s">
        <v>12</v>
      </c>
      <c r="C16" s="19"/>
      <c r="D16" s="19"/>
      <c r="E16" s="19"/>
    </row>
    <row r="17" spans="2:5" ht="15" customHeight="1" x14ac:dyDescent="0.25">
      <c r="B17" s="16" t="s">
        <v>13</v>
      </c>
      <c r="C17" s="19"/>
      <c r="D17" s="19"/>
      <c r="E17" s="19"/>
    </row>
    <row r="18" spans="2:5" ht="15" customHeight="1" x14ac:dyDescent="0.25">
      <c r="B18" s="17" t="s">
        <v>14</v>
      </c>
      <c r="C18" s="19">
        <v>1425907898</v>
      </c>
      <c r="D18" s="19">
        <f t="shared" si="0"/>
        <v>1924975662.3000002</v>
      </c>
      <c r="E18" s="19">
        <f t="shared" si="1"/>
        <v>2540967874.2360005</v>
      </c>
    </row>
    <row r="19" spans="2:5" ht="15" customHeight="1" x14ac:dyDescent="0.25">
      <c r="B19" s="17" t="s">
        <v>15</v>
      </c>
      <c r="C19" s="19"/>
      <c r="D19" s="19"/>
      <c r="E19" s="19"/>
    </row>
    <row r="20" spans="2:5" ht="15" customHeight="1" x14ac:dyDescent="0.25">
      <c r="B20" s="16" t="s">
        <v>16</v>
      </c>
      <c r="C20" s="19"/>
      <c r="D20" s="19"/>
      <c r="E20" s="19"/>
    </row>
    <row r="21" spans="2:5" ht="15" customHeight="1" x14ac:dyDescent="0.25">
      <c r="B21" s="17" t="s">
        <v>17</v>
      </c>
      <c r="C21" s="19">
        <v>4852924952</v>
      </c>
      <c r="D21" s="19">
        <f t="shared" si="0"/>
        <v>6551448685.2000008</v>
      </c>
      <c r="E21" s="19">
        <f t="shared" si="1"/>
        <v>8647912264.4640007</v>
      </c>
    </row>
    <row r="22" spans="2:5" ht="15" customHeight="1" x14ac:dyDescent="0.25">
      <c r="B22" s="17" t="s">
        <v>18</v>
      </c>
      <c r="C22" s="19">
        <v>1435158218</v>
      </c>
      <c r="D22" s="19">
        <f t="shared" si="0"/>
        <v>1937463594.3000002</v>
      </c>
      <c r="E22" s="19">
        <f t="shared" si="1"/>
        <v>2557451944.4760003</v>
      </c>
    </row>
    <row r="23" spans="2:5" ht="15" customHeight="1" x14ac:dyDescent="0.25">
      <c r="B23" s="17" t="s">
        <v>19</v>
      </c>
      <c r="C23" s="19"/>
      <c r="D23" s="19"/>
      <c r="E23" s="19"/>
    </row>
    <row r="24" spans="2:5" ht="15" customHeight="1" x14ac:dyDescent="0.25">
      <c r="B24" s="17" t="s">
        <v>20</v>
      </c>
      <c r="C24" s="19"/>
      <c r="D24" s="19"/>
      <c r="E24" s="19"/>
    </row>
    <row r="25" spans="2:5" ht="15" customHeight="1" x14ac:dyDescent="0.25">
      <c r="B25" s="17" t="s">
        <v>21</v>
      </c>
      <c r="C25" s="19">
        <v>130460362</v>
      </c>
      <c r="D25" s="19">
        <f t="shared" si="0"/>
        <v>176121488.70000002</v>
      </c>
      <c r="E25" s="19">
        <f t="shared" si="1"/>
        <v>232480365.08400002</v>
      </c>
    </row>
    <row r="26" spans="2:5" ht="15" customHeight="1" x14ac:dyDescent="0.25">
      <c r="B26" s="17" t="s">
        <v>22</v>
      </c>
      <c r="C26" s="19">
        <v>506912576</v>
      </c>
      <c r="D26" s="19">
        <f t="shared" si="0"/>
        <v>684331977.60000002</v>
      </c>
      <c r="E26" s="19">
        <f t="shared" si="1"/>
        <v>903318210.43200004</v>
      </c>
    </row>
    <row r="27" spans="2:5" ht="15" customHeight="1" x14ac:dyDescent="0.25">
      <c r="B27" s="17" t="s">
        <v>23</v>
      </c>
      <c r="C27" s="19">
        <v>314120894</v>
      </c>
      <c r="D27" s="19">
        <f t="shared" si="0"/>
        <v>424063206.90000004</v>
      </c>
      <c r="E27" s="19">
        <f t="shared" si="1"/>
        <v>559763433.10800004</v>
      </c>
    </row>
    <row r="28" spans="2:5" ht="15" customHeight="1" x14ac:dyDescent="0.25">
      <c r="B28" s="17" t="s">
        <v>24</v>
      </c>
      <c r="C28" s="19">
        <v>353365834</v>
      </c>
      <c r="D28" s="19">
        <f t="shared" si="0"/>
        <v>477043875.90000004</v>
      </c>
      <c r="E28" s="19">
        <f t="shared" si="1"/>
        <v>629697916.18800008</v>
      </c>
    </row>
    <row r="29" spans="2:5" ht="15" customHeight="1" x14ac:dyDescent="0.25">
      <c r="B29" s="17" t="s">
        <v>25</v>
      </c>
      <c r="C29" s="19">
        <v>249109471</v>
      </c>
      <c r="D29" s="19">
        <f t="shared" si="0"/>
        <v>336297785.85000002</v>
      </c>
      <c r="E29" s="19">
        <f t="shared" si="1"/>
        <v>443913077.32200003</v>
      </c>
    </row>
    <row r="30" spans="2:5" ht="15" customHeight="1" x14ac:dyDescent="0.25">
      <c r="B30" s="17" t="s">
        <v>26</v>
      </c>
      <c r="C30" s="19">
        <v>556231090</v>
      </c>
      <c r="D30" s="19">
        <f t="shared" si="0"/>
        <v>750911971.5</v>
      </c>
      <c r="E30" s="19">
        <f t="shared" si="1"/>
        <v>991203802.38</v>
      </c>
    </row>
    <row r="31" spans="2:5" ht="15" customHeight="1" x14ac:dyDescent="0.25">
      <c r="B31" s="17" t="s">
        <v>27</v>
      </c>
      <c r="C31" s="19">
        <v>14682062</v>
      </c>
      <c r="D31" s="19">
        <f t="shared" si="0"/>
        <v>19820783.700000003</v>
      </c>
      <c r="E31" s="19">
        <f t="shared" si="1"/>
        <v>26163434.484000005</v>
      </c>
    </row>
    <row r="32" spans="2:5" ht="15" customHeight="1" x14ac:dyDescent="0.25">
      <c r="B32" s="17" t="s">
        <v>28</v>
      </c>
      <c r="C32" s="19">
        <v>165475753</v>
      </c>
      <c r="D32" s="19">
        <f t="shared" si="0"/>
        <v>223392266.55000001</v>
      </c>
      <c r="E32" s="19">
        <f t="shared" si="1"/>
        <v>294877791.84600002</v>
      </c>
    </row>
    <row r="33" spans="2:10" ht="15" customHeight="1" x14ac:dyDescent="0.25">
      <c r="B33" s="17" t="s">
        <v>29</v>
      </c>
      <c r="C33" s="19">
        <v>46754858</v>
      </c>
      <c r="D33" s="19">
        <f t="shared" si="0"/>
        <v>63119058.300000004</v>
      </c>
      <c r="E33" s="19">
        <f t="shared" si="1"/>
        <v>83317156.956000015</v>
      </c>
    </row>
    <row r="34" spans="2:10" ht="15" customHeight="1" x14ac:dyDescent="0.25">
      <c r="B34" s="17" t="s">
        <v>30</v>
      </c>
      <c r="C34" s="19"/>
      <c r="D34" s="19"/>
      <c r="E34" s="19"/>
    </row>
    <row r="35" spans="2:10" ht="15" customHeight="1" x14ac:dyDescent="0.25">
      <c r="B35" s="17" t="s">
        <v>31</v>
      </c>
      <c r="C35" s="19"/>
      <c r="D35" s="19"/>
      <c r="E35" s="19"/>
    </row>
    <row r="36" spans="2:10" ht="15" customHeight="1" x14ac:dyDescent="0.25">
      <c r="B36" s="17" t="s">
        <v>32</v>
      </c>
      <c r="C36" s="19">
        <v>1420408700</v>
      </c>
      <c r="D36" s="19">
        <f t="shared" si="0"/>
        <v>1917551745.0000002</v>
      </c>
      <c r="E36" s="19">
        <f t="shared" si="1"/>
        <v>2531168303.4000006</v>
      </c>
    </row>
    <row r="37" spans="2:10" ht="15" customHeight="1" x14ac:dyDescent="0.25">
      <c r="B37" s="17" t="s">
        <v>33</v>
      </c>
      <c r="C37" s="19">
        <v>415056524</v>
      </c>
      <c r="D37" s="19">
        <f t="shared" si="0"/>
        <v>560326307.4000001</v>
      </c>
      <c r="E37" s="19">
        <f t="shared" si="1"/>
        <v>739630725.76800013</v>
      </c>
    </row>
    <row r="38" spans="2:10" ht="15" customHeight="1" x14ac:dyDescent="0.25">
      <c r="B38" s="17" t="s">
        <v>34</v>
      </c>
      <c r="C38" s="19">
        <v>1121067282</v>
      </c>
      <c r="D38" s="19">
        <f t="shared" si="0"/>
        <v>1513440830.7</v>
      </c>
      <c r="E38" s="19">
        <f t="shared" si="1"/>
        <v>1997741896.5240002</v>
      </c>
    </row>
    <row r="39" spans="2:10" ht="15" customHeight="1" x14ac:dyDescent="0.25">
      <c r="B39" s="17" t="s">
        <v>35</v>
      </c>
      <c r="C39" s="19">
        <v>134181997</v>
      </c>
      <c r="D39" s="19">
        <f t="shared" si="0"/>
        <v>181145695.95000002</v>
      </c>
      <c r="E39" s="19">
        <f t="shared" si="1"/>
        <v>239112318.65400004</v>
      </c>
    </row>
    <row r="40" spans="2:10" ht="15" customHeight="1" x14ac:dyDescent="0.25">
      <c r="B40" s="17" t="s">
        <v>36</v>
      </c>
      <c r="C40" s="19">
        <v>511189807</v>
      </c>
      <c r="D40" s="19">
        <f t="shared" si="0"/>
        <v>690106239.45000005</v>
      </c>
      <c r="E40" s="19">
        <f t="shared" si="1"/>
        <v>910940236.07400012</v>
      </c>
      <c r="J40"/>
    </row>
    <row r="41" spans="2:10" ht="15" customHeight="1" x14ac:dyDescent="0.25">
      <c r="B41" s="16" t="s">
        <v>37</v>
      </c>
      <c r="C41" s="19"/>
      <c r="D41" s="19"/>
      <c r="E41" s="19"/>
    </row>
    <row r="42" spans="2:10" ht="15" customHeight="1" x14ac:dyDescent="0.25">
      <c r="B42" s="17" t="s">
        <v>38</v>
      </c>
      <c r="C42" s="19"/>
      <c r="D42" s="19"/>
      <c r="E42" s="19"/>
    </row>
    <row r="43" spans="2:10" ht="15" customHeight="1" x14ac:dyDescent="0.25">
      <c r="B43" s="17" t="s">
        <v>39</v>
      </c>
      <c r="C43" s="19"/>
      <c r="D43" s="19"/>
      <c r="E43" s="19"/>
    </row>
    <row r="44" spans="2:10" ht="15" customHeight="1" x14ac:dyDescent="0.25">
      <c r="B44" s="17" t="s">
        <v>40</v>
      </c>
      <c r="C44" s="19">
        <v>150038840</v>
      </c>
      <c r="D44" s="19">
        <f t="shared" si="0"/>
        <v>202552434</v>
      </c>
      <c r="E44" s="19">
        <f t="shared" si="1"/>
        <v>267369212.88000003</v>
      </c>
    </row>
    <row r="45" spans="2:10" ht="15" customHeight="1" x14ac:dyDescent="0.25">
      <c r="B45" s="17" t="s">
        <v>41</v>
      </c>
      <c r="C45" s="19">
        <v>109345707</v>
      </c>
      <c r="D45" s="19">
        <f t="shared" si="0"/>
        <v>147616704.45000002</v>
      </c>
      <c r="E45" s="19">
        <f t="shared" si="1"/>
        <v>194854049.87400004</v>
      </c>
    </row>
    <row r="46" spans="2:10" ht="15" customHeight="1" x14ac:dyDescent="0.25">
      <c r="B46" s="17" t="s">
        <v>42</v>
      </c>
      <c r="C46" s="19">
        <v>105750226</v>
      </c>
      <c r="D46" s="19">
        <f t="shared" si="0"/>
        <v>142762805.10000002</v>
      </c>
      <c r="E46" s="19">
        <f t="shared" si="1"/>
        <v>188446902.73200005</v>
      </c>
      <c r="J46"/>
    </row>
    <row r="47" spans="2:10" ht="15" customHeight="1" x14ac:dyDescent="0.25">
      <c r="B47" s="17" t="s">
        <v>43</v>
      </c>
      <c r="C47" s="19"/>
      <c r="D47" s="19"/>
      <c r="E47" s="19"/>
    </row>
    <row r="48" spans="2:10" ht="15" customHeight="1" x14ac:dyDescent="0.25">
      <c r="B48" s="17" t="s">
        <v>44</v>
      </c>
      <c r="C48" s="19"/>
      <c r="D48" s="19"/>
      <c r="E48" s="19"/>
    </row>
    <row r="49" spans="2:5" ht="15" customHeight="1" x14ac:dyDescent="0.25">
      <c r="B49" s="17" t="s">
        <v>45</v>
      </c>
      <c r="C49" s="19"/>
      <c r="D49" s="19"/>
      <c r="E49" s="19"/>
    </row>
    <row r="50" spans="2:5" ht="15" customHeight="1" x14ac:dyDescent="0.25">
      <c r="B50" s="16" t="s">
        <v>46</v>
      </c>
      <c r="C50" s="19"/>
      <c r="D50" s="19"/>
      <c r="E50" s="19"/>
    </row>
    <row r="51" spans="2:5" ht="15" customHeight="1" x14ac:dyDescent="0.25">
      <c r="B51" s="17" t="s">
        <v>47</v>
      </c>
      <c r="C51" s="19">
        <f>656416+689798245</f>
        <v>690454661</v>
      </c>
      <c r="D51" s="19">
        <f t="shared" si="0"/>
        <v>932113792.35000002</v>
      </c>
      <c r="E51" s="19">
        <f t="shared" si="1"/>
        <v>1230390205.9020002</v>
      </c>
    </row>
    <row r="52" spans="2:5" ht="7.5" customHeight="1" x14ac:dyDescent="0.25">
      <c r="C52" s="20"/>
      <c r="D52" s="19"/>
      <c r="E52" s="19"/>
    </row>
    <row r="53" spans="2:5" ht="15" customHeight="1" x14ac:dyDescent="0.25">
      <c r="B53" s="16" t="s">
        <v>48</v>
      </c>
      <c r="C53" s="18">
        <f>SUM(C10:C51)</f>
        <v>17183892497</v>
      </c>
      <c r="D53" s="19">
        <f t="shared" si="0"/>
        <v>23198254870.950001</v>
      </c>
      <c r="E53" s="19">
        <f t="shared" si="1"/>
        <v>30621696429.654003</v>
      </c>
    </row>
  </sheetData>
  <mergeCells count="2">
    <mergeCell ref="B1:E1"/>
    <mergeCell ref="B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Lafuente</dc:creator>
  <cp:lastModifiedBy>Fernanda Saisi</cp:lastModifiedBy>
  <cp:lastPrinted>2020-01-08T11:42:36Z</cp:lastPrinted>
  <dcterms:created xsi:type="dcterms:W3CDTF">2019-06-19T16:07:15Z</dcterms:created>
  <dcterms:modified xsi:type="dcterms:W3CDTF">2023-12-29T11:47:38Z</dcterms:modified>
</cp:coreProperties>
</file>