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fsaisi\Downloads\"/>
    </mc:Choice>
  </mc:AlternateContent>
  <xr:revisionPtr revIDLastSave="0" documentId="13_ncr:1_{9770B968-D948-44CF-B426-B4D4842981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illa A " sheetId="1" r:id="rId1"/>
  </sheets>
  <externalReferences>
    <externalReference r:id="rId2"/>
    <externalReference r:id="rId3"/>
  </externalReferences>
  <definedNames>
    <definedName name="\a">'[1]#¡REF'!$M$1:$N$4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s" localSheetId="0">#REF!</definedName>
    <definedName name="\s">#REF!</definedName>
    <definedName name="\v" localSheetId="0">#REF!</definedName>
    <definedName name="\v">#REF!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contador" localSheetId="0">#REF!</definedName>
    <definedName name="contador">#REF!</definedName>
    <definedName name="FSA" localSheetId="0" hidden="1">'[2]Rec. y Transf.ENERO-04'!#REF!</definedName>
    <definedName name="FSA" hidden="1">'[2]Rec. y Transf.ENERO-04'!#REF!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4" i="1"/>
  <c r="E15" i="1"/>
  <c r="E18" i="1"/>
  <c r="E20" i="1"/>
  <c r="E21" i="1"/>
  <c r="E25" i="1"/>
  <c r="E29" i="1"/>
  <c r="E31" i="1"/>
  <c r="E32" i="1"/>
  <c r="E34" i="1"/>
  <c r="E37" i="1"/>
  <c r="E38" i="1"/>
  <c r="E39" i="1"/>
  <c r="E40" i="1"/>
  <c r="E43" i="1"/>
  <c r="E45" i="1"/>
  <c r="E47" i="1"/>
  <c r="E48" i="1"/>
  <c r="E56" i="1"/>
  <c r="E57" i="1"/>
  <c r="E58" i="1"/>
  <c r="E9" i="1"/>
  <c r="D11" i="1"/>
  <c r="D14" i="1"/>
  <c r="D15" i="1"/>
  <c r="D18" i="1"/>
  <c r="D20" i="1"/>
  <c r="D21" i="1"/>
  <c r="D25" i="1"/>
  <c r="D29" i="1"/>
  <c r="D31" i="1"/>
  <c r="D32" i="1"/>
  <c r="D34" i="1"/>
  <c r="D37" i="1"/>
  <c r="D38" i="1"/>
  <c r="D39" i="1"/>
  <c r="D40" i="1"/>
  <c r="D43" i="1"/>
  <c r="D45" i="1"/>
  <c r="D47" i="1"/>
  <c r="D48" i="1"/>
  <c r="D56" i="1"/>
  <c r="D57" i="1"/>
  <c r="D58" i="1"/>
  <c r="D9" i="1"/>
  <c r="C29" i="1"/>
  <c r="C48" i="1"/>
  <c r="C56" i="1" l="1"/>
  <c r="C37" i="1"/>
  <c r="C31" i="1"/>
  <c r="C18" i="1"/>
  <c r="D8" i="1"/>
  <c r="E8" i="1"/>
  <c r="C8" i="1"/>
  <c r="C45" i="1" l="1"/>
  <c r="C43" i="1"/>
  <c r="C47" i="1" l="1"/>
</calcChain>
</file>

<file path=xl/sharedStrings.xml><?xml version="1.0" encoding="utf-8"?>
<sst xmlns="http://schemas.openxmlformats.org/spreadsheetml/2006/main" count="51" uniqueCount="46">
  <si>
    <t>LEY PROVINCIAL DE RESPONSABILIDAD FISCAL  MUNICIPAL</t>
  </si>
  <si>
    <t>PLANILLA A</t>
  </si>
  <si>
    <t>PRESUPUESTO ANUAL Y PROYECCIONES PLURIANUALES</t>
  </si>
  <si>
    <t>(En pesos)</t>
  </si>
  <si>
    <t>CONCEPTOS</t>
  </si>
  <si>
    <t>I.- Ingresos Corrientes</t>
  </si>
  <si>
    <t>Ingresos Tributarios</t>
  </si>
  <si>
    <t>Contribuciones a la Seguridad Social</t>
  </si>
  <si>
    <t>Ingresos No Tributarios</t>
  </si>
  <si>
    <t>Venta de Bienes y Servicios</t>
  </si>
  <si>
    <t>Ingresos de Operación</t>
  </si>
  <si>
    <t>Rentas de la Propiedad</t>
  </si>
  <si>
    <t>Transferencias Corrientes</t>
  </si>
  <si>
    <t>Contribuciones Figurativas para Transacciones Corrientes</t>
  </si>
  <si>
    <t>II.- Gastos Corrientes</t>
  </si>
  <si>
    <t>Gastos de Operación</t>
  </si>
  <si>
    <t>Gastos de Consumo</t>
  </si>
  <si>
    <t>Prestaciones de la Seguridad Social</t>
  </si>
  <si>
    <t>Impuestos Directos</t>
  </si>
  <si>
    <t>Otras Pérdidas</t>
  </si>
  <si>
    <t>Gastos Figurativos para Transacciones Corrientes</t>
  </si>
  <si>
    <t>III.- Resultado Corriente (I-II)</t>
  </si>
  <si>
    <r>
      <rPr>
        <b/>
        <sz val="11"/>
        <color theme="1"/>
        <rFont val="Calibri"/>
        <family val="2"/>
        <scheme val="minor"/>
      </rPr>
      <t xml:space="preserve">        Resultado Corriente Primario </t>
    </r>
    <r>
      <rPr>
        <sz val="10"/>
        <color theme="1"/>
        <rFont val="Calibri"/>
        <family val="2"/>
        <scheme val="minor"/>
      </rPr>
      <t>(Ingresos Corrientes - Gastos Corrientes netos de Int. de la deuda)</t>
    </r>
  </si>
  <si>
    <t>IV.- Recursos de Capital</t>
  </si>
  <si>
    <t>Recursos Propios de Capital</t>
  </si>
  <si>
    <t>Transferencias de Capital</t>
  </si>
  <si>
    <t>Disminución de la Inversión Financiera</t>
  </si>
  <si>
    <t>Contribuciones Figurativas para Financiaciones de Capital</t>
  </si>
  <si>
    <t>V.- Gastos de Capital</t>
  </si>
  <si>
    <t>Inversión Real Directa</t>
  </si>
  <si>
    <t>Inversión Financiera</t>
  </si>
  <si>
    <t>Gastos Figurativos para Financiaciones de Capital</t>
  </si>
  <si>
    <t>VI.-   Ingresos Totales (I+IV)</t>
  </si>
  <si>
    <t>VII.-  Gastos Totales (II+V)</t>
  </si>
  <si>
    <t>VIII.- Resultado Financiero (VI-VII)</t>
  </si>
  <si>
    <r>
      <rPr>
        <b/>
        <sz val="11"/>
        <color theme="1"/>
        <rFont val="Calibri"/>
        <family val="2"/>
        <scheme val="minor"/>
      </rPr>
      <t xml:space="preserve">        Resultado Primario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(Ingresos Totales - Gastos Totales netos de Int. de la deuda)</t>
    </r>
  </si>
  <si>
    <t>IX.- Fuentes Financieras</t>
  </si>
  <si>
    <t>Endeudamiento Público e Incremento de Otros Pasivos</t>
  </si>
  <si>
    <t>Incremento de Patrimonio</t>
  </si>
  <si>
    <t>Contribuciones Figurativas para Aplicaciones Financieras</t>
  </si>
  <si>
    <t>X.- Aplicaciones Financieras</t>
  </si>
  <si>
    <t>Amortización de la Deuda y Disminución de Otros Pasivos</t>
  </si>
  <si>
    <t>Disminución de Patrimonio</t>
  </si>
  <si>
    <t>Gastos Figurativos para Aplicaciones Financieras</t>
  </si>
  <si>
    <t>Municipalidad de: Chivilcoy</t>
  </si>
  <si>
    <t>Presupuesto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</si>
</sst>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1"/>
      <color theme="1"/>
      <name val="Calibri"/>
      <family val="2"/>
    </font>
    <font>
      <sz val="10"/>
      <name val="Times New Roman"/>
      <family val="1"/>
    </font>
    <font>
      <b/>
      <i/>
      <sz val="12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8"/>
      <name val="Arial"/>
      <family val="2"/>
    </font>
    <font>
      <b/>
      <sz val="11"/>
      <color theme="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</borders>
  <cellStyleXfs count="4">
    <xf numFmtId="0" fontId="0" fillId="0" borderId="0"/>
    <xf numFmtId="0" fontId="3" fillId="0" borderId="0"/>
    <xf numFmtId="0" fontId="6" fillId="0" borderId="0"/>
    <xf numFmtId="0" fontId="3" fillId="0" borderId="0"/>
  </cellStyleXfs>
  <cellXfs count="32">
    <xf numFmtId="0" fontId="0" fillId="0" borderId="0" xfId="0"/>
    <xf numFmtId="0" fontId="4" fillId="0" borderId="0" xfId="1" applyFont="1" applyAlignment="1">
      <alignment vertical="center"/>
    </xf>
    <xf numFmtId="0" fontId="5" fillId="0" borderId="0" xfId="0" applyFont="1"/>
    <xf numFmtId="0" fontId="7" fillId="0" borderId="0" xfId="2" applyFont="1"/>
    <xf numFmtId="0" fontId="8" fillId="0" borderId="0" xfId="2" applyFont="1"/>
    <xf numFmtId="0" fontId="9" fillId="0" borderId="0" xfId="2" applyFont="1" applyAlignment="1">
      <alignment horizontal="right"/>
    </xf>
    <xf numFmtId="0" fontId="10" fillId="0" borderId="0" xfId="2" applyFont="1"/>
    <xf numFmtId="0" fontId="9" fillId="0" borderId="0" xfId="2" applyFont="1" applyAlignment="1">
      <alignment horizontal="center"/>
    </xf>
    <xf numFmtId="0" fontId="11" fillId="0" borderId="0" xfId="2" applyFont="1"/>
    <xf numFmtId="0" fontId="9" fillId="0" borderId="0" xfId="2" applyFont="1"/>
    <xf numFmtId="164" fontId="12" fillId="0" borderId="0" xfId="3" applyNumberFormat="1" applyFont="1" applyAlignment="1">
      <alignment horizontal="right"/>
    </xf>
    <xf numFmtId="0" fontId="13" fillId="3" borderId="4" xfId="2" applyFont="1" applyFill="1" applyBorder="1" applyAlignment="1">
      <alignment horizontal="center" vertical="center" wrapText="1"/>
    </xf>
    <xf numFmtId="0" fontId="13" fillId="3" borderId="5" xfId="2" applyFont="1" applyFill="1" applyBorder="1" applyAlignment="1">
      <alignment horizontal="center" vertical="center" wrapText="1"/>
    </xf>
    <xf numFmtId="0" fontId="13" fillId="3" borderId="5" xfId="2" applyFont="1" applyFill="1" applyBorder="1" applyAlignment="1">
      <alignment horizontal="center" vertical="center"/>
    </xf>
    <xf numFmtId="0" fontId="10" fillId="0" borderId="7" xfId="2" applyFont="1" applyBorder="1" applyAlignment="1">
      <alignment horizontal="left" indent="3"/>
    </xf>
    <xf numFmtId="0" fontId="11" fillId="0" borderId="7" xfId="2" applyFont="1" applyBorder="1"/>
    <xf numFmtId="0" fontId="1" fillId="0" borderId="0" xfId="0" applyFont="1"/>
    <xf numFmtId="0" fontId="15" fillId="0" borderId="0" xfId="2" applyFont="1"/>
    <xf numFmtId="0" fontId="14" fillId="0" borderId="0" xfId="0" applyFont="1"/>
    <xf numFmtId="3" fontId="15" fillId="2" borderId="3" xfId="2" applyNumberFormat="1" applyFont="1" applyFill="1" applyBorder="1"/>
    <xf numFmtId="3" fontId="15" fillId="2" borderId="4" xfId="2" applyNumberFormat="1" applyFont="1" applyFill="1" applyBorder="1"/>
    <xf numFmtId="3" fontId="15" fillId="0" borderId="0" xfId="2" applyNumberFormat="1" applyFont="1"/>
    <xf numFmtId="3" fontId="16" fillId="0" borderId="0" xfId="2" applyNumberFormat="1" applyFont="1"/>
    <xf numFmtId="3" fontId="17" fillId="2" borderId="3" xfId="0" applyNumberFormat="1" applyFont="1" applyFill="1" applyBorder="1"/>
    <xf numFmtId="3" fontId="16" fillId="0" borderId="6" xfId="2" applyNumberFormat="1" applyFont="1" applyBorder="1"/>
    <xf numFmtId="3" fontId="18" fillId="2" borderId="4" xfId="0" applyNumberFormat="1" applyFont="1" applyFill="1" applyBorder="1"/>
    <xf numFmtId="3" fontId="16" fillId="2" borderId="3" xfId="2" applyNumberFormat="1" applyFont="1" applyFill="1" applyBorder="1"/>
    <xf numFmtId="3" fontId="16" fillId="2" borderId="4" xfId="2" applyNumberFormat="1" applyFont="1" applyFill="1" applyBorder="1"/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9" fillId="0" borderId="0" xfId="2" applyFont="1" applyAlignment="1">
      <alignment horizontal="center"/>
    </xf>
  </cellXfs>
  <cellStyles count="4">
    <cellStyle name="Normal" xfId="0" builtinId="0"/>
    <cellStyle name="Normal 11" xfId="3" xr:uid="{00000000-0005-0000-0000-000001000000}"/>
    <cellStyle name="Normal 2" xfId="1" xr:uid="{00000000-0005-0000-0000-000002000000}"/>
    <cellStyle name="Normal_Marco Macrofiscal-cuadros y graficos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_dprfm\tareas\mule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iranda\mis%20document\Mis%20documentos\SMIRANDA\DESCENTRALIZACION%20LEY%2013010\IMPUESTO%20INMOBILIARIO%20RURAL\Cierres%202004\CUOTA%20CORRIENTE\CUOTA%201-04\Febrero%2004\DISTRIBUIDO%20FEBRERO%20CUOTA%20CTE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TIC."/>
      <sheetName val="Hoja1"/>
      <sheetName val="Hoja2"/>
      <sheetName val="Hoja3"/>
      <sheetName val="muleto"/>
      <sheetName val="#¡REF"/>
      <sheetName val="Ene+229"/>
      <sheetName val="Feb"/>
      <sheetName val="Mar"/>
      <sheetName val="Abr"/>
      <sheetName val="May"/>
      <sheetName val="Jun"/>
      <sheetName val="Jul"/>
      <sheetName val="e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UIDO IIR CC FEBRERO"/>
      <sheetName val="0302"/>
      <sheetName val="0402"/>
      <sheetName val="0502"/>
      <sheetName val="0602"/>
      <sheetName val="0902"/>
      <sheetName val="1002"/>
      <sheetName val="1102"/>
      <sheetName val="1202"/>
      <sheetName val="1302"/>
      <sheetName val="1602"/>
      <sheetName val="1702"/>
      <sheetName val="1802"/>
      <sheetName val="1902"/>
      <sheetName val="2002"/>
      <sheetName val="2302"/>
      <sheetName val="2402"/>
      <sheetName val="2502"/>
      <sheetName val="2602"/>
      <sheetName val="2702"/>
      <sheetName val="0103"/>
      <sheetName val="0202"/>
      <sheetName val="Rec. y Transf.ENERO-04"/>
      <sheetName val="Rec_ y Transf_ENERO_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63"/>
  <sheetViews>
    <sheetView showGridLines="0" tabSelected="1" topLeftCell="A41" zoomScaleNormal="100" workbookViewId="0">
      <selection activeCell="D56" sqref="D56:E56"/>
    </sheetView>
  </sheetViews>
  <sheetFormatPr baseColWidth="10" defaultRowHeight="15" x14ac:dyDescent="0.25"/>
  <cols>
    <col min="1" max="1" width="5" customWidth="1"/>
    <col min="2" max="2" width="81.5703125" style="16" customWidth="1"/>
    <col min="3" max="3" width="14.140625" bestFit="1" customWidth="1"/>
    <col min="4" max="5" width="13.28515625" bestFit="1" customWidth="1"/>
  </cols>
  <sheetData>
    <row r="1" spans="2:5" ht="21" x14ac:dyDescent="0.25">
      <c r="B1" s="28" t="s">
        <v>0</v>
      </c>
      <c r="C1" s="29"/>
      <c r="D1" s="29"/>
      <c r="E1" s="30"/>
    </row>
    <row r="2" spans="2:5" ht="21" customHeight="1" x14ac:dyDescent="0.25">
      <c r="B2" s="1"/>
      <c r="C2" s="2"/>
      <c r="D2" s="2"/>
      <c r="E2" s="2"/>
    </row>
    <row r="3" spans="2:5" ht="15.75" x14ac:dyDescent="0.25">
      <c r="B3" s="3" t="s">
        <v>44</v>
      </c>
      <c r="C3" s="4"/>
      <c r="D3" s="4"/>
      <c r="E3" s="5" t="s">
        <v>1</v>
      </c>
    </row>
    <row r="4" spans="2:5" ht="11.25" customHeight="1" x14ac:dyDescent="0.25">
      <c r="B4" s="6"/>
      <c r="C4" s="4"/>
      <c r="D4" s="4"/>
      <c r="E4" s="7"/>
    </row>
    <row r="5" spans="2:5" ht="15.75" x14ac:dyDescent="0.25">
      <c r="B5" s="31" t="s">
        <v>2</v>
      </c>
      <c r="C5" s="31"/>
      <c r="D5" s="31"/>
      <c r="E5" s="31"/>
    </row>
    <row r="6" spans="2:5" ht="10.5" customHeight="1" x14ac:dyDescent="0.25">
      <c r="B6" s="8"/>
      <c r="C6" s="9"/>
      <c r="D6" s="9"/>
      <c r="E6" s="10" t="s">
        <v>3</v>
      </c>
    </row>
    <row r="7" spans="2:5" ht="39.75" customHeight="1" x14ac:dyDescent="0.25">
      <c r="B7" s="11" t="s">
        <v>4</v>
      </c>
      <c r="C7" s="12" t="s">
        <v>45</v>
      </c>
      <c r="D7" s="13">
        <v>2025</v>
      </c>
      <c r="E7" s="13">
        <v>2026</v>
      </c>
    </row>
    <row r="8" spans="2:5" ht="15.75" customHeight="1" x14ac:dyDescent="0.25">
      <c r="B8" s="8" t="s">
        <v>5</v>
      </c>
      <c r="C8" s="24">
        <f>SUM(C9:C16)</f>
        <v>17045276395</v>
      </c>
      <c r="D8" s="24">
        <f t="shared" ref="D8:E8" si="0">SUM(D9:D16)</f>
        <v>23011123133.250004</v>
      </c>
      <c r="E8" s="24">
        <f t="shared" si="0"/>
        <v>32675794849.215</v>
      </c>
    </row>
    <row r="9" spans="2:5" x14ac:dyDescent="0.25">
      <c r="B9" s="14" t="s">
        <v>6</v>
      </c>
      <c r="C9" s="19">
        <v>10948162341</v>
      </c>
      <c r="D9" s="20">
        <f>+C9*1.35</f>
        <v>14780019160.35</v>
      </c>
      <c r="E9" s="20">
        <f>+D9*1.42</f>
        <v>20987627207.696999</v>
      </c>
    </row>
    <row r="10" spans="2:5" x14ac:dyDescent="0.25">
      <c r="B10" s="14" t="s">
        <v>7</v>
      </c>
      <c r="C10" s="19"/>
      <c r="D10" s="20"/>
      <c r="E10" s="20"/>
    </row>
    <row r="11" spans="2:5" x14ac:dyDescent="0.25">
      <c r="B11" s="14" t="s">
        <v>8</v>
      </c>
      <c r="C11" s="19">
        <v>5707422328</v>
      </c>
      <c r="D11" s="20">
        <f t="shared" ref="D10:D58" si="1">+C11*1.35</f>
        <v>7705020142.8000002</v>
      </c>
      <c r="E11" s="20">
        <f t="shared" ref="E10:E58" si="2">+D11*1.42</f>
        <v>10941128602.775999</v>
      </c>
    </row>
    <row r="12" spans="2:5" x14ac:dyDescent="0.25">
      <c r="B12" s="14" t="s">
        <v>9</v>
      </c>
      <c r="C12" s="19"/>
      <c r="D12" s="20"/>
      <c r="E12" s="20"/>
    </row>
    <row r="13" spans="2:5" x14ac:dyDescent="0.25">
      <c r="B13" s="14" t="s">
        <v>10</v>
      </c>
      <c r="C13" s="19"/>
      <c r="D13" s="20"/>
      <c r="E13" s="20"/>
    </row>
    <row r="14" spans="2:5" x14ac:dyDescent="0.25">
      <c r="B14" s="14" t="s">
        <v>11</v>
      </c>
      <c r="C14" s="19">
        <v>28543097</v>
      </c>
      <c r="D14" s="20">
        <f t="shared" si="1"/>
        <v>38533180.950000003</v>
      </c>
      <c r="E14" s="20">
        <f t="shared" si="2"/>
        <v>54717116.949000001</v>
      </c>
    </row>
    <row r="15" spans="2:5" x14ac:dyDescent="0.25">
      <c r="B15" s="14" t="s">
        <v>12</v>
      </c>
      <c r="C15" s="19">
        <v>361148629</v>
      </c>
      <c r="D15" s="20">
        <f t="shared" si="1"/>
        <v>487550649.15000004</v>
      </c>
      <c r="E15" s="20">
        <f t="shared" si="2"/>
        <v>692321921.79299998</v>
      </c>
    </row>
    <row r="16" spans="2:5" x14ac:dyDescent="0.25">
      <c r="B16" s="14" t="s">
        <v>13</v>
      </c>
      <c r="C16" s="19"/>
      <c r="D16" s="20"/>
      <c r="E16" s="20"/>
    </row>
    <row r="17" spans="2:5" ht="5.25" customHeight="1" x14ac:dyDescent="0.25">
      <c r="B17" s="6"/>
      <c r="C17" s="21"/>
      <c r="D17" s="20"/>
      <c r="E17" s="20"/>
    </row>
    <row r="18" spans="2:5" x14ac:dyDescent="0.25">
      <c r="B18" s="8" t="s">
        <v>14</v>
      </c>
      <c r="C18" s="22">
        <f>SUM(C19:C26)</f>
        <v>14704400377</v>
      </c>
      <c r="D18" s="27">
        <f t="shared" si="1"/>
        <v>19850940508.950001</v>
      </c>
      <c r="E18" s="27">
        <f t="shared" si="2"/>
        <v>28188335522.709</v>
      </c>
    </row>
    <row r="19" spans="2:5" x14ac:dyDescent="0.25">
      <c r="B19" s="14" t="s">
        <v>15</v>
      </c>
      <c r="C19" s="19"/>
      <c r="D19" s="20"/>
      <c r="E19" s="20"/>
    </row>
    <row r="20" spans="2:5" x14ac:dyDescent="0.25">
      <c r="B20" s="14" t="s">
        <v>16</v>
      </c>
      <c r="C20" s="19">
        <v>13879642400</v>
      </c>
      <c r="D20" s="20">
        <f t="shared" si="1"/>
        <v>18737517240</v>
      </c>
      <c r="E20" s="20">
        <f t="shared" si="2"/>
        <v>26607274480.799999</v>
      </c>
    </row>
    <row r="21" spans="2:5" x14ac:dyDescent="0.25">
      <c r="B21" s="14" t="s">
        <v>11</v>
      </c>
      <c r="C21" s="19">
        <v>656416</v>
      </c>
      <c r="D21" s="20">
        <f t="shared" si="1"/>
        <v>886161.60000000009</v>
      </c>
      <c r="E21" s="20">
        <f t="shared" si="2"/>
        <v>1258349.4720000001</v>
      </c>
    </row>
    <row r="22" spans="2:5" x14ac:dyDescent="0.25">
      <c r="B22" s="14" t="s">
        <v>17</v>
      </c>
      <c r="C22" s="19"/>
      <c r="D22" s="20"/>
      <c r="E22" s="20"/>
    </row>
    <row r="23" spans="2:5" x14ac:dyDescent="0.25">
      <c r="B23" s="14" t="s">
        <v>18</v>
      </c>
      <c r="C23" s="19"/>
      <c r="D23" s="20"/>
      <c r="E23" s="20"/>
    </row>
    <row r="24" spans="2:5" x14ac:dyDescent="0.25">
      <c r="B24" s="14" t="s">
        <v>19</v>
      </c>
      <c r="C24" s="19"/>
      <c r="D24" s="20"/>
      <c r="E24" s="20"/>
    </row>
    <row r="25" spans="2:5" x14ac:dyDescent="0.25">
      <c r="B25" s="14" t="s">
        <v>12</v>
      </c>
      <c r="C25" s="19">
        <v>824101561</v>
      </c>
      <c r="D25" s="20">
        <f t="shared" si="1"/>
        <v>1112537107.3500001</v>
      </c>
      <c r="E25" s="20">
        <f t="shared" si="2"/>
        <v>1579802692.437</v>
      </c>
    </row>
    <row r="26" spans="2:5" x14ac:dyDescent="0.25">
      <c r="B26" s="14" t="s">
        <v>20</v>
      </c>
      <c r="C26" s="19"/>
      <c r="D26" s="20"/>
      <c r="E26" s="20"/>
    </row>
    <row r="27" spans="2:5" ht="5.25" customHeight="1" x14ac:dyDescent="0.25">
      <c r="B27" s="6"/>
      <c r="C27" s="21"/>
      <c r="D27" s="20"/>
      <c r="E27" s="20"/>
    </row>
    <row r="28" spans="2:5" x14ac:dyDescent="0.25">
      <c r="B28" s="15" t="s">
        <v>21</v>
      </c>
      <c r="C28" s="19"/>
      <c r="D28" s="20"/>
      <c r="E28" s="20"/>
    </row>
    <row r="29" spans="2:5" x14ac:dyDescent="0.25">
      <c r="B29" t="s">
        <v>22</v>
      </c>
      <c r="C29" s="25">
        <f>+C8-C18</f>
        <v>2340876018</v>
      </c>
      <c r="D29" s="27">
        <f t="shared" si="1"/>
        <v>3160182624.3000002</v>
      </c>
      <c r="E29" s="27">
        <f t="shared" si="2"/>
        <v>4487459326.5060005</v>
      </c>
    </row>
    <row r="30" spans="2:5" ht="5.25" customHeight="1" x14ac:dyDescent="0.25">
      <c r="B30" s="6"/>
      <c r="C30" s="21"/>
      <c r="D30" s="20"/>
      <c r="E30" s="20"/>
    </row>
    <row r="31" spans="2:5" x14ac:dyDescent="0.25">
      <c r="B31" s="8" t="s">
        <v>23</v>
      </c>
      <c r="C31" s="21">
        <f>SUM(C32:C35)</f>
        <v>138616102</v>
      </c>
      <c r="D31" s="20">
        <f t="shared" si="1"/>
        <v>187131737.70000002</v>
      </c>
      <c r="E31" s="20">
        <f t="shared" si="2"/>
        <v>265727067.53400001</v>
      </c>
    </row>
    <row r="32" spans="2:5" x14ac:dyDescent="0.25">
      <c r="B32" s="14" t="s">
        <v>24</v>
      </c>
      <c r="C32" s="19">
        <v>93038326</v>
      </c>
      <c r="D32" s="20">
        <f t="shared" si="1"/>
        <v>125601740.10000001</v>
      </c>
      <c r="E32" s="20">
        <f t="shared" si="2"/>
        <v>178354470.942</v>
      </c>
    </row>
    <row r="33" spans="2:5" x14ac:dyDescent="0.25">
      <c r="B33" s="14" t="s">
        <v>25</v>
      </c>
      <c r="C33" s="19"/>
      <c r="D33" s="20"/>
      <c r="E33" s="20"/>
    </row>
    <row r="34" spans="2:5" x14ac:dyDescent="0.25">
      <c r="B34" s="14" t="s">
        <v>26</v>
      </c>
      <c r="C34" s="19">
        <v>45577776</v>
      </c>
      <c r="D34" s="20">
        <f t="shared" si="1"/>
        <v>61529997.600000001</v>
      </c>
      <c r="E34" s="20">
        <f t="shared" si="2"/>
        <v>87372596.591999993</v>
      </c>
    </row>
    <row r="35" spans="2:5" x14ac:dyDescent="0.25">
      <c r="B35" s="14" t="s">
        <v>27</v>
      </c>
      <c r="C35" s="19"/>
      <c r="D35" s="20"/>
      <c r="E35" s="20"/>
    </row>
    <row r="36" spans="2:5" ht="6.75" customHeight="1" x14ac:dyDescent="0.25">
      <c r="B36" s="6"/>
      <c r="C36" s="21"/>
      <c r="D36" s="20"/>
      <c r="E36" s="20"/>
    </row>
    <row r="37" spans="2:5" x14ac:dyDescent="0.25">
      <c r="B37" s="8" t="s">
        <v>28</v>
      </c>
      <c r="C37" s="22">
        <f>SUM(C38:C41)</f>
        <v>1779069115</v>
      </c>
      <c r="D37" s="27">
        <f t="shared" si="1"/>
        <v>2401743305.25</v>
      </c>
      <c r="E37" s="27">
        <f t="shared" si="2"/>
        <v>3410475493.4549999</v>
      </c>
    </row>
    <row r="38" spans="2:5" x14ac:dyDescent="0.25">
      <c r="B38" s="14" t="s">
        <v>29</v>
      </c>
      <c r="C38" s="19">
        <v>1679427442</v>
      </c>
      <c r="D38" s="20">
        <f t="shared" si="1"/>
        <v>2267227046.7000003</v>
      </c>
      <c r="E38" s="20">
        <f t="shared" si="2"/>
        <v>3219462406.3140001</v>
      </c>
    </row>
    <row r="39" spans="2:5" x14ac:dyDescent="0.25">
      <c r="B39" s="14" t="s">
        <v>25</v>
      </c>
      <c r="C39" s="19">
        <v>59222644</v>
      </c>
      <c r="D39" s="20">
        <f t="shared" si="1"/>
        <v>79950569.400000006</v>
      </c>
      <c r="E39" s="20">
        <f t="shared" si="2"/>
        <v>113529808.54800001</v>
      </c>
    </row>
    <row r="40" spans="2:5" x14ac:dyDescent="0.25">
      <c r="B40" s="14" t="s">
        <v>30</v>
      </c>
      <c r="C40" s="19">
        <v>40419029</v>
      </c>
      <c r="D40" s="20">
        <f t="shared" si="1"/>
        <v>54565689.150000006</v>
      </c>
      <c r="E40" s="20">
        <f t="shared" si="2"/>
        <v>77483278.59300001</v>
      </c>
    </row>
    <row r="41" spans="2:5" x14ac:dyDescent="0.25">
      <c r="B41" s="14" t="s">
        <v>31</v>
      </c>
      <c r="C41" s="19"/>
      <c r="D41" s="20"/>
      <c r="E41" s="20"/>
    </row>
    <row r="42" spans="2:5" ht="5.25" customHeight="1" x14ac:dyDescent="0.25">
      <c r="B42" s="6"/>
      <c r="C42" s="21"/>
      <c r="D42" s="20"/>
      <c r="E42" s="20"/>
    </row>
    <row r="43" spans="2:5" x14ac:dyDescent="0.25">
      <c r="B43" s="15" t="s">
        <v>32</v>
      </c>
      <c r="C43" s="26">
        <f>+C8+C31</f>
        <v>17183892497</v>
      </c>
      <c r="D43" s="27">
        <f t="shared" si="1"/>
        <v>23198254870.950001</v>
      </c>
      <c r="E43" s="27">
        <f t="shared" si="2"/>
        <v>32941521916.749001</v>
      </c>
    </row>
    <row r="44" spans="2:5" ht="5.25" customHeight="1" x14ac:dyDescent="0.25">
      <c r="B44" s="6"/>
      <c r="C44" s="21"/>
      <c r="D44" s="27"/>
      <c r="E44" s="27"/>
    </row>
    <row r="45" spans="2:5" x14ac:dyDescent="0.25">
      <c r="B45" s="15" t="s">
        <v>33</v>
      </c>
      <c r="C45" s="26">
        <f>+C18+C37</f>
        <v>16483469492</v>
      </c>
      <c r="D45" s="27">
        <f t="shared" si="1"/>
        <v>22252683814.200001</v>
      </c>
      <c r="E45" s="27">
        <f t="shared" si="2"/>
        <v>31598811016.163998</v>
      </c>
    </row>
    <row r="46" spans="2:5" ht="5.25" customHeight="1" x14ac:dyDescent="0.25">
      <c r="B46" s="6"/>
      <c r="C46" s="21"/>
      <c r="D46" s="20"/>
      <c r="E46" s="20"/>
    </row>
    <row r="47" spans="2:5" x14ac:dyDescent="0.25">
      <c r="B47" s="15" t="s">
        <v>34</v>
      </c>
      <c r="C47" s="26">
        <f>+C43-C45</f>
        <v>700423005</v>
      </c>
      <c r="D47" s="27">
        <f t="shared" si="1"/>
        <v>945571056.75000012</v>
      </c>
      <c r="E47" s="27">
        <f t="shared" si="2"/>
        <v>1342710900.585</v>
      </c>
    </row>
    <row r="48" spans="2:5" x14ac:dyDescent="0.25">
      <c r="B48" t="s">
        <v>35</v>
      </c>
      <c r="C48" s="25">
        <f>+C43-C45-656416</f>
        <v>699766589</v>
      </c>
      <c r="D48" s="27">
        <f t="shared" si="1"/>
        <v>944684895.1500001</v>
      </c>
      <c r="E48" s="27">
        <f t="shared" si="2"/>
        <v>1341452551.1130002</v>
      </c>
    </row>
    <row r="49" spans="2:5" ht="5.25" customHeight="1" x14ac:dyDescent="0.25">
      <c r="B49" s="6"/>
      <c r="C49" s="21"/>
      <c r="D49" s="20"/>
      <c r="E49" s="20"/>
    </row>
    <row r="50" spans="2:5" x14ac:dyDescent="0.25">
      <c r="B50" s="8" t="s">
        <v>36</v>
      </c>
      <c r="C50" s="22"/>
      <c r="D50" s="20"/>
      <c r="E50" s="20"/>
    </row>
    <row r="51" spans="2:5" x14ac:dyDescent="0.25">
      <c r="B51" s="14" t="s">
        <v>26</v>
      </c>
      <c r="C51" s="19"/>
      <c r="D51" s="20"/>
      <c r="E51" s="20"/>
    </row>
    <row r="52" spans="2:5" x14ac:dyDescent="0.25">
      <c r="B52" s="14" t="s">
        <v>37</v>
      </c>
      <c r="C52" s="19"/>
      <c r="D52" s="20"/>
      <c r="E52" s="20"/>
    </row>
    <row r="53" spans="2:5" x14ac:dyDescent="0.25">
      <c r="B53" s="14" t="s">
        <v>38</v>
      </c>
      <c r="C53" s="19"/>
      <c r="D53" s="20"/>
      <c r="E53" s="20"/>
    </row>
    <row r="54" spans="2:5" x14ac:dyDescent="0.25">
      <c r="B54" s="14" t="s">
        <v>39</v>
      </c>
      <c r="C54" s="19"/>
      <c r="D54" s="20"/>
      <c r="E54" s="20"/>
    </row>
    <row r="55" spans="2:5" ht="5.25" customHeight="1" x14ac:dyDescent="0.25">
      <c r="B55" s="6"/>
      <c r="C55" s="21"/>
      <c r="D55" s="20"/>
      <c r="E55" s="20"/>
    </row>
    <row r="56" spans="2:5" x14ac:dyDescent="0.25">
      <c r="B56" s="8" t="s">
        <v>40</v>
      </c>
      <c r="C56" s="22">
        <f>SUM(C57:C60)</f>
        <v>700423005</v>
      </c>
      <c r="D56" s="27">
        <f t="shared" si="1"/>
        <v>945571056.75000012</v>
      </c>
      <c r="E56" s="27">
        <f t="shared" si="2"/>
        <v>1342710900.585</v>
      </c>
    </row>
    <row r="57" spans="2:5" x14ac:dyDescent="0.25">
      <c r="B57" s="14" t="s">
        <v>30</v>
      </c>
      <c r="C57" s="19">
        <v>10624760</v>
      </c>
      <c r="D57" s="20">
        <f t="shared" si="1"/>
        <v>14343426.000000002</v>
      </c>
      <c r="E57" s="20">
        <f t="shared" si="2"/>
        <v>20367664.920000002</v>
      </c>
    </row>
    <row r="58" spans="2:5" x14ac:dyDescent="0.25">
      <c r="B58" s="14" t="s">
        <v>41</v>
      </c>
      <c r="C58" s="19">
        <v>689798245</v>
      </c>
      <c r="D58" s="20">
        <f t="shared" si="1"/>
        <v>931227630.75000012</v>
      </c>
      <c r="E58" s="20">
        <f t="shared" si="2"/>
        <v>1322343235.6650002</v>
      </c>
    </row>
    <row r="59" spans="2:5" x14ac:dyDescent="0.25">
      <c r="B59" s="14" t="s">
        <v>42</v>
      </c>
      <c r="C59" s="23"/>
      <c r="D59" s="20"/>
      <c r="E59" s="20"/>
    </row>
    <row r="60" spans="2:5" x14ac:dyDescent="0.25">
      <c r="B60" s="14" t="s">
        <v>43</v>
      </c>
      <c r="C60" s="23"/>
      <c r="D60" s="20"/>
      <c r="E60" s="20"/>
    </row>
    <row r="61" spans="2:5" ht="5.25" customHeight="1" x14ac:dyDescent="0.25">
      <c r="B61" s="6"/>
      <c r="C61" s="17"/>
      <c r="D61" s="17"/>
      <c r="E61" s="18"/>
    </row>
    <row r="63" spans="2:5" ht="6" customHeight="1" x14ac:dyDescent="0.25"/>
  </sheetData>
  <mergeCells count="2">
    <mergeCell ref="B1:E1"/>
    <mergeCell ref="B5:E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 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Melisa Lafuente</dc:creator>
  <cp:lastModifiedBy>Fernanda Saisi</cp:lastModifiedBy>
  <cp:lastPrinted>2022-01-05T13:46:49Z</cp:lastPrinted>
  <dcterms:created xsi:type="dcterms:W3CDTF">2020-01-07T16:58:45Z</dcterms:created>
  <dcterms:modified xsi:type="dcterms:W3CDTF">2023-12-29T11:45:52Z</dcterms:modified>
</cp:coreProperties>
</file>